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cchcs.ldap\Home\Users\JO010840\Desktop\z data\FPLeague 2023\Weeks\"/>
    </mc:Choice>
  </mc:AlternateContent>
  <bookViews>
    <workbookView xWindow="0" yWindow="0" windowWidth="28800" windowHeight="14100" tabRatio="853"/>
  </bookViews>
  <sheets>
    <sheet name="Rank2007" sheetId="25" r:id="rId1"/>
    <sheet name="Weeks" sheetId="27" r:id="rId2"/>
    <sheet name="W01" sheetId="79" r:id="rId3"/>
    <sheet name="W02" sheetId="83" r:id="rId4"/>
    <sheet name="W03" sheetId="84" r:id="rId5"/>
    <sheet name="W04" sheetId="85" r:id="rId6"/>
    <sheet name="W05" sheetId="87" r:id="rId7"/>
    <sheet name="W06" sheetId="88" r:id="rId8"/>
    <sheet name="W07" sheetId="86" r:id="rId9"/>
    <sheet name="W08" sheetId="89" r:id="rId10"/>
    <sheet name="W09" sheetId="90" r:id="rId11"/>
    <sheet name="W10" sheetId="91" r:id="rId12"/>
    <sheet name="W11" sheetId="92" r:id="rId13"/>
    <sheet name="W12" sheetId="93" r:id="rId14"/>
    <sheet name="W13" sheetId="94" r:id="rId15"/>
    <sheet name="W14" sheetId="95" r:id="rId16"/>
    <sheet name="W15" sheetId="97" r:id="rId17"/>
    <sheet name="W16" sheetId="96" r:id="rId18"/>
    <sheet name="W17" sheetId="99" r:id="rId19"/>
    <sheet name="W18" sheetId="82" r:id="rId2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30" i="25" l="1"/>
  <c r="Y4" i="25"/>
  <c r="Y5" i="25"/>
  <c r="Y6" i="25"/>
  <c r="Y7" i="25"/>
  <c r="Y8" i="25"/>
  <c r="Y9" i="25"/>
  <c r="Y10" i="25"/>
  <c r="Y11" i="25"/>
  <c r="Y12" i="25"/>
  <c r="Y13" i="25"/>
  <c r="Y14" i="25"/>
  <c r="Y15" i="25"/>
  <c r="Y16" i="25"/>
  <c r="Y17" i="25"/>
  <c r="Y18" i="25"/>
  <c r="Y19" i="25"/>
  <c r="Y20" i="25"/>
  <c r="Y25" i="25"/>
  <c r="Y27" i="25"/>
  <c r="X3" i="25" l="1"/>
  <c r="X4" i="25"/>
  <c r="X5" i="25"/>
  <c r="X7" i="25"/>
  <c r="X8" i="25"/>
  <c r="X10" i="25"/>
  <c r="X9" i="25"/>
  <c r="X11" i="25"/>
  <c r="X12" i="25"/>
  <c r="X13" i="25"/>
  <c r="X15" i="25"/>
  <c r="X14" i="25"/>
  <c r="X17" i="25"/>
  <c r="X16" i="25"/>
  <c r="X18" i="25"/>
  <c r="X19" i="25"/>
  <c r="X20" i="25"/>
  <c r="X25" i="25"/>
  <c r="X6" i="25"/>
  <c r="R31" i="99" l="1"/>
  <c r="Q31" i="99"/>
  <c r="P31" i="99"/>
  <c r="O31" i="99"/>
  <c r="N31" i="99"/>
  <c r="M31" i="99"/>
  <c r="L31" i="99"/>
  <c r="K31" i="99"/>
  <c r="J31" i="99"/>
  <c r="I31" i="99"/>
  <c r="H31" i="99"/>
  <c r="G31" i="99"/>
  <c r="F31" i="99"/>
  <c r="E31" i="99"/>
  <c r="D31" i="99"/>
  <c r="C31" i="99"/>
  <c r="R30" i="99"/>
  <c r="Q30" i="99"/>
  <c r="P30" i="99"/>
  <c r="O30" i="99"/>
  <c r="N30" i="99"/>
  <c r="M30" i="99"/>
  <c r="L30" i="99"/>
  <c r="K30" i="99"/>
  <c r="K32" i="99" s="1"/>
  <c r="K22" i="99" s="1"/>
  <c r="AB22" i="99" s="1"/>
  <c r="J30" i="99"/>
  <c r="I30" i="99"/>
  <c r="H30" i="99"/>
  <c r="G30" i="99"/>
  <c r="F30" i="99"/>
  <c r="F32" i="99" s="1"/>
  <c r="F22" i="99" s="1"/>
  <c r="W22" i="99" s="1"/>
  <c r="E30" i="99"/>
  <c r="D30" i="99"/>
  <c r="C30" i="99"/>
  <c r="AI28" i="99"/>
  <c r="AH28" i="99"/>
  <c r="AG28" i="99"/>
  <c r="AF28" i="99"/>
  <c r="AE28" i="99"/>
  <c r="AD28" i="99"/>
  <c r="AC28" i="99"/>
  <c r="AB28" i="99"/>
  <c r="AA28" i="99"/>
  <c r="Z28" i="99"/>
  <c r="Y28" i="99"/>
  <c r="X28" i="99"/>
  <c r="W28" i="99"/>
  <c r="V28" i="99"/>
  <c r="U28" i="99"/>
  <c r="T28" i="99"/>
  <c r="AI21" i="99"/>
  <c r="AH21" i="99"/>
  <c r="AG21" i="99"/>
  <c r="AF21" i="99"/>
  <c r="AE21" i="99"/>
  <c r="AD21" i="99"/>
  <c r="AC21" i="99"/>
  <c r="AB21" i="99"/>
  <c r="AA21" i="99"/>
  <c r="Z21" i="99"/>
  <c r="Y21" i="99"/>
  <c r="X21" i="99"/>
  <c r="W21" i="99"/>
  <c r="V21" i="99"/>
  <c r="U21" i="99"/>
  <c r="T21" i="99"/>
  <c r="AI20" i="99"/>
  <c r="AH20" i="99"/>
  <c r="AG20" i="99"/>
  <c r="AF20" i="99"/>
  <c r="AE20" i="99"/>
  <c r="AD20" i="99"/>
  <c r="AC20" i="99"/>
  <c r="AB20" i="99"/>
  <c r="AA20" i="99"/>
  <c r="Z20" i="99"/>
  <c r="Y20" i="99"/>
  <c r="X20" i="99"/>
  <c r="W20" i="99"/>
  <c r="V20" i="99"/>
  <c r="U20" i="99"/>
  <c r="T20" i="99"/>
  <c r="AI19" i="99"/>
  <c r="AH19" i="99"/>
  <c r="AG19" i="99"/>
  <c r="AF19" i="99"/>
  <c r="AE19" i="99"/>
  <c r="AD19" i="99"/>
  <c r="AC19" i="99"/>
  <c r="AB19" i="99"/>
  <c r="AA19" i="99"/>
  <c r="Z19" i="99"/>
  <c r="Y19" i="99"/>
  <c r="X19" i="99"/>
  <c r="W19" i="99"/>
  <c r="V19" i="99"/>
  <c r="U19" i="99"/>
  <c r="T19" i="99"/>
  <c r="AI18" i="99"/>
  <c r="AH18" i="99"/>
  <c r="AG18" i="99"/>
  <c r="AF18" i="99"/>
  <c r="AE18" i="99"/>
  <c r="AD18" i="99"/>
  <c r="AC18" i="99"/>
  <c r="AB18" i="99"/>
  <c r="AA18" i="99"/>
  <c r="Z18" i="99"/>
  <c r="Y18" i="99"/>
  <c r="X18" i="99"/>
  <c r="W18" i="99"/>
  <c r="V18" i="99"/>
  <c r="U18" i="99"/>
  <c r="T18" i="99"/>
  <c r="AI17" i="99"/>
  <c r="AH17" i="99"/>
  <c r="AG17" i="99"/>
  <c r="AF17" i="99"/>
  <c r="AE17" i="99"/>
  <c r="AD17" i="99"/>
  <c r="AC17" i="99"/>
  <c r="AB17" i="99"/>
  <c r="AA17" i="99"/>
  <c r="Z17" i="99"/>
  <c r="Y17" i="99"/>
  <c r="X17" i="99"/>
  <c r="W17" i="99"/>
  <c r="V17" i="99"/>
  <c r="U17" i="99"/>
  <c r="T17" i="99"/>
  <c r="AI16" i="99"/>
  <c r="AH16" i="99"/>
  <c r="AG16" i="99"/>
  <c r="AF16" i="99"/>
  <c r="AE16" i="99"/>
  <c r="AD16" i="99"/>
  <c r="AC16" i="99"/>
  <c r="AB16" i="99"/>
  <c r="AA16" i="99"/>
  <c r="Z16" i="99"/>
  <c r="Y16" i="99"/>
  <c r="X16" i="99"/>
  <c r="W16" i="99"/>
  <c r="V16" i="99"/>
  <c r="U16" i="99"/>
  <c r="T16" i="99"/>
  <c r="AI15" i="99"/>
  <c r="AH15" i="99"/>
  <c r="AG15" i="99"/>
  <c r="AF15" i="99"/>
  <c r="AE15" i="99"/>
  <c r="AD15" i="99"/>
  <c r="AC15" i="99"/>
  <c r="AB15" i="99"/>
  <c r="AA15" i="99"/>
  <c r="Z15" i="99"/>
  <c r="Y15" i="99"/>
  <c r="X15" i="99"/>
  <c r="W15" i="99"/>
  <c r="V15" i="99"/>
  <c r="U15" i="99"/>
  <c r="T15" i="99"/>
  <c r="AI14" i="99"/>
  <c r="AH14" i="99"/>
  <c r="AG14" i="99"/>
  <c r="AF14" i="99"/>
  <c r="AE14" i="99"/>
  <c r="AD14" i="99"/>
  <c r="AC14" i="99"/>
  <c r="AB14" i="99"/>
  <c r="AA14" i="99"/>
  <c r="Z14" i="99"/>
  <c r="Y14" i="99"/>
  <c r="X14" i="99"/>
  <c r="W14" i="99"/>
  <c r="V14" i="99"/>
  <c r="U14" i="99"/>
  <c r="T14" i="99"/>
  <c r="AI13" i="99"/>
  <c r="AH13" i="99"/>
  <c r="AG13" i="99"/>
  <c r="AF13" i="99"/>
  <c r="AE13" i="99"/>
  <c r="AD13" i="99"/>
  <c r="AC13" i="99"/>
  <c r="AB13" i="99"/>
  <c r="AA13" i="99"/>
  <c r="Z13" i="99"/>
  <c r="Y13" i="99"/>
  <c r="X13" i="99"/>
  <c r="W13" i="99"/>
  <c r="V13" i="99"/>
  <c r="U13" i="99"/>
  <c r="T13" i="99"/>
  <c r="AI12" i="99"/>
  <c r="AH12" i="99"/>
  <c r="AG12" i="99"/>
  <c r="AF12" i="99"/>
  <c r="AE12" i="99"/>
  <c r="AD12" i="99"/>
  <c r="AC12" i="99"/>
  <c r="AB12" i="99"/>
  <c r="AA12" i="99"/>
  <c r="Z12" i="99"/>
  <c r="Y12" i="99"/>
  <c r="X12" i="99"/>
  <c r="W12" i="99"/>
  <c r="V12" i="99"/>
  <c r="U12" i="99"/>
  <c r="T12" i="99"/>
  <c r="AI11" i="99"/>
  <c r="AH11" i="99"/>
  <c r="AG11" i="99"/>
  <c r="AF11" i="99"/>
  <c r="AE11" i="99"/>
  <c r="AD11" i="99"/>
  <c r="AC11" i="99"/>
  <c r="AB11" i="99"/>
  <c r="AA11" i="99"/>
  <c r="Z11" i="99"/>
  <c r="Y11" i="99"/>
  <c r="X11" i="99"/>
  <c r="W11" i="99"/>
  <c r="V11" i="99"/>
  <c r="U11" i="99"/>
  <c r="T11" i="99"/>
  <c r="AI10" i="99"/>
  <c r="AH10" i="99"/>
  <c r="AG10" i="99"/>
  <c r="AF10" i="99"/>
  <c r="AE10" i="99"/>
  <c r="AD10" i="99"/>
  <c r="AC10" i="99"/>
  <c r="AB10" i="99"/>
  <c r="AA10" i="99"/>
  <c r="Z10" i="99"/>
  <c r="Y10" i="99"/>
  <c r="X10" i="99"/>
  <c r="W10" i="99"/>
  <c r="V10" i="99"/>
  <c r="U10" i="99"/>
  <c r="T10" i="99"/>
  <c r="AI9" i="99"/>
  <c r="AH9" i="99"/>
  <c r="AG9" i="99"/>
  <c r="AF9" i="99"/>
  <c r="AE9" i="99"/>
  <c r="AD9" i="99"/>
  <c r="AC9" i="99"/>
  <c r="AB9" i="99"/>
  <c r="AA9" i="99"/>
  <c r="Z9" i="99"/>
  <c r="Y9" i="99"/>
  <c r="X9" i="99"/>
  <c r="W9" i="99"/>
  <c r="V9" i="99"/>
  <c r="U9" i="99"/>
  <c r="T9" i="99"/>
  <c r="AI8" i="99"/>
  <c r="AH8" i="99"/>
  <c r="AG8" i="99"/>
  <c r="AF8" i="99"/>
  <c r="AE8" i="99"/>
  <c r="AD8" i="99"/>
  <c r="AC8" i="99"/>
  <c r="AB8" i="99"/>
  <c r="AA8" i="99"/>
  <c r="Z8" i="99"/>
  <c r="Y8" i="99"/>
  <c r="X8" i="99"/>
  <c r="W8" i="99"/>
  <c r="V8" i="99"/>
  <c r="U8" i="99"/>
  <c r="T8" i="99"/>
  <c r="AI7" i="99"/>
  <c r="AH7" i="99"/>
  <c r="AG7" i="99"/>
  <c r="AF7" i="99"/>
  <c r="AE7" i="99"/>
  <c r="AD7" i="99"/>
  <c r="AC7" i="99"/>
  <c r="AB7" i="99"/>
  <c r="AA7" i="99"/>
  <c r="Z7" i="99"/>
  <c r="Y7" i="99"/>
  <c r="X7" i="99"/>
  <c r="W7" i="99"/>
  <c r="V7" i="99"/>
  <c r="U7" i="99"/>
  <c r="T7" i="99"/>
  <c r="AI6" i="99"/>
  <c r="AH6" i="99"/>
  <c r="AG6" i="99"/>
  <c r="AF6" i="99"/>
  <c r="AE6" i="99"/>
  <c r="AD6" i="99"/>
  <c r="AC6" i="99"/>
  <c r="AB6" i="99"/>
  <c r="AA6" i="99"/>
  <c r="Z6" i="99"/>
  <c r="Y6" i="99"/>
  <c r="X6" i="99"/>
  <c r="W6" i="99"/>
  <c r="V6" i="99"/>
  <c r="U6" i="99"/>
  <c r="T6" i="99"/>
  <c r="AI5" i="99"/>
  <c r="AH5" i="99"/>
  <c r="AG5" i="99"/>
  <c r="AF5" i="99"/>
  <c r="AE5" i="99"/>
  <c r="AD5" i="99"/>
  <c r="AC5" i="99"/>
  <c r="AB5" i="99"/>
  <c r="AA5" i="99"/>
  <c r="Z5" i="99"/>
  <c r="Y5" i="99"/>
  <c r="X5" i="99"/>
  <c r="W5" i="99"/>
  <c r="V5" i="99"/>
  <c r="U5" i="99"/>
  <c r="T5" i="99"/>
  <c r="AI4" i="99"/>
  <c r="AH4" i="99"/>
  <c r="AG4" i="99"/>
  <c r="AF4" i="99"/>
  <c r="AE4" i="99"/>
  <c r="AD4" i="99"/>
  <c r="AC4" i="99"/>
  <c r="AB4" i="99"/>
  <c r="AA4" i="99"/>
  <c r="Z4" i="99"/>
  <c r="Y4" i="99"/>
  <c r="X4" i="99"/>
  <c r="W4" i="99"/>
  <c r="V4" i="99"/>
  <c r="U4" i="99"/>
  <c r="T4" i="99"/>
  <c r="AI3" i="99"/>
  <c r="AH3" i="99"/>
  <c r="AG3" i="99"/>
  <c r="AF3" i="99"/>
  <c r="AE3" i="99"/>
  <c r="AD3" i="99"/>
  <c r="AC3" i="99"/>
  <c r="AB3" i="99"/>
  <c r="AA3" i="99"/>
  <c r="Z3" i="99"/>
  <c r="Y3" i="99"/>
  <c r="X3" i="99"/>
  <c r="W3" i="99"/>
  <c r="V3" i="99"/>
  <c r="U3" i="99"/>
  <c r="T3" i="99"/>
  <c r="W6" i="25"/>
  <c r="W4" i="25"/>
  <c r="W5" i="25"/>
  <c r="W7" i="25"/>
  <c r="W10" i="25"/>
  <c r="W8" i="25"/>
  <c r="W9" i="25"/>
  <c r="W11" i="25"/>
  <c r="W12" i="25"/>
  <c r="W13" i="25"/>
  <c r="W14" i="25"/>
  <c r="W15" i="25"/>
  <c r="W16" i="25"/>
  <c r="W18" i="25"/>
  <c r="W17" i="25"/>
  <c r="W19" i="25"/>
  <c r="W20" i="25"/>
  <c r="W25" i="25"/>
  <c r="W3" i="25"/>
  <c r="B3" i="99" l="1"/>
  <c r="B5" i="99"/>
  <c r="B8" i="99"/>
  <c r="B17" i="99"/>
  <c r="G32" i="99"/>
  <c r="G22" i="99" s="1"/>
  <c r="X22" i="99" s="1"/>
  <c r="H32" i="99"/>
  <c r="H22" i="99" s="1"/>
  <c r="Y22" i="99" s="1"/>
  <c r="R32" i="99"/>
  <c r="R22" i="99" s="1"/>
  <c r="AI22" i="99" s="1"/>
  <c r="Q32" i="99"/>
  <c r="Q22" i="99" s="1"/>
  <c r="AH22" i="99" s="1"/>
  <c r="P32" i="99"/>
  <c r="P22" i="99" s="1"/>
  <c r="AG22" i="99" s="1"/>
  <c r="J32" i="99"/>
  <c r="J22" i="99" s="1"/>
  <c r="AA22" i="99" s="1"/>
  <c r="M32" i="99"/>
  <c r="M22" i="99" s="1"/>
  <c r="AD22" i="99" s="1"/>
  <c r="N32" i="99"/>
  <c r="O32" i="99"/>
  <c r="O22" i="99" s="1"/>
  <c r="AF22" i="99" s="1"/>
  <c r="L32" i="99"/>
  <c r="L22" i="99" s="1"/>
  <c r="AC22" i="99" s="1"/>
  <c r="D32" i="99"/>
  <c r="D22" i="99" s="1"/>
  <c r="U22" i="99" s="1"/>
  <c r="I32" i="99"/>
  <c r="I22" i="99" s="1"/>
  <c r="Z22" i="99" s="1"/>
  <c r="E32" i="99"/>
  <c r="E22" i="99" s="1"/>
  <c r="V22" i="99" s="1"/>
  <c r="C32" i="99"/>
  <c r="C22" i="99" s="1"/>
  <c r="T22" i="99" s="1"/>
  <c r="B34" i="99"/>
  <c r="X30" i="25" s="1"/>
  <c r="B4" i="99"/>
  <c r="B7" i="99"/>
  <c r="B15" i="99"/>
  <c r="B16" i="99"/>
  <c r="B10" i="99"/>
  <c r="B11" i="99"/>
  <c r="B13" i="99"/>
  <c r="B14" i="99"/>
  <c r="B20" i="99"/>
  <c r="B6" i="99"/>
  <c r="B9" i="99"/>
  <c r="B18" i="99"/>
  <c r="B19" i="99"/>
  <c r="B21" i="99"/>
  <c r="V6" i="25"/>
  <c r="V4" i="25"/>
  <c r="V5" i="25"/>
  <c r="V7" i="25"/>
  <c r="V10" i="25"/>
  <c r="V8" i="25"/>
  <c r="V9" i="25"/>
  <c r="V11" i="25"/>
  <c r="V12" i="25"/>
  <c r="V13" i="25"/>
  <c r="V14" i="25"/>
  <c r="V15" i="25"/>
  <c r="V16" i="25"/>
  <c r="V18" i="25"/>
  <c r="V17" i="25"/>
  <c r="V19" i="25"/>
  <c r="V20" i="25"/>
  <c r="V25" i="25"/>
  <c r="V27" i="25"/>
  <c r="V30" i="25"/>
  <c r="V3" i="25"/>
  <c r="R31" i="97"/>
  <c r="Q31" i="97"/>
  <c r="P31" i="97"/>
  <c r="O31" i="97"/>
  <c r="N31" i="97"/>
  <c r="M31" i="97"/>
  <c r="L31" i="97"/>
  <c r="K31" i="97"/>
  <c r="J31" i="97"/>
  <c r="I31" i="97"/>
  <c r="H31" i="97"/>
  <c r="G31" i="97"/>
  <c r="F31" i="97"/>
  <c r="E31" i="97"/>
  <c r="D31" i="97"/>
  <c r="C31" i="97"/>
  <c r="R30" i="97"/>
  <c r="R32" i="97" s="1"/>
  <c r="R22" i="97" s="1"/>
  <c r="AI22" i="97" s="1"/>
  <c r="Q30" i="97"/>
  <c r="Q32" i="97" s="1"/>
  <c r="Q22" i="97" s="1"/>
  <c r="AH22" i="97" s="1"/>
  <c r="P30" i="97"/>
  <c r="O30" i="97"/>
  <c r="O32" i="97" s="1"/>
  <c r="O22" i="97" s="1"/>
  <c r="AF22" i="97" s="1"/>
  <c r="N30" i="97"/>
  <c r="N32" i="97" s="1"/>
  <c r="N22" i="97" s="1"/>
  <c r="AE22" i="97" s="1"/>
  <c r="M30" i="97"/>
  <c r="L30" i="97"/>
  <c r="L32" i="97" s="1"/>
  <c r="L22" i="97" s="1"/>
  <c r="AC22" i="97" s="1"/>
  <c r="K30" i="97"/>
  <c r="J30" i="97"/>
  <c r="I30" i="97"/>
  <c r="H30" i="97"/>
  <c r="G30" i="97"/>
  <c r="F30" i="97"/>
  <c r="E30" i="97"/>
  <c r="D30" i="97"/>
  <c r="C30" i="97"/>
  <c r="AI28" i="97"/>
  <c r="AH28" i="97"/>
  <c r="AG28" i="97"/>
  <c r="AF28" i="97"/>
  <c r="AE28" i="97"/>
  <c r="AD28" i="97"/>
  <c r="AC28" i="97"/>
  <c r="AB28" i="97"/>
  <c r="AA28" i="97"/>
  <c r="Z28" i="97"/>
  <c r="Y28" i="97"/>
  <c r="X28" i="97"/>
  <c r="W28" i="97"/>
  <c r="V28" i="97"/>
  <c r="U28" i="97"/>
  <c r="T28" i="97"/>
  <c r="AI21" i="97"/>
  <c r="AH21" i="97"/>
  <c r="AG21" i="97"/>
  <c r="AF21" i="97"/>
  <c r="AE21" i="97"/>
  <c r="AD21" i="97"/>
  <c r="AC21" i="97"/>
  <c r="AB21" i="97"/>
  <c r="AA21" i="97"/>
  <c r="Z21" i="97"/>
  <c r="Y21" i="97"/>
  <c r="X21" i="97"/>
  <c r="W21" i="97"/>
  <c r="V21" i="97"/>
  <c r="U21" i="97"/>
  <c r="T21" i="97"/>
  <c r="AI20" i="97"/>
  <c r="AH20" i="97"/>
  <c r="AG20" i="97"/>
  <c r="AF20" i="97"/>
  <c r="AE20" i="97"/>
  <c r="AD20" i="97"/>
  <c r="AC20" i="97"/>
  <c r="AB20" i="97"/>
  <c r="AA20" i="97"/>
  <c r="Z20" i="97"/>
  <c r="Y20" i="97"/>
  <c r="X20" i="97"/>
  <c r="W20" i="97"/>
  <c r="V20" i="97"/>
  <c r="U20" i="97"/>
  <c r="T20" i="97"/>
  <c r="AI19" i="97"/>
  <c r="AH19" i="97"/>
  <c r="AG19" i="97"/>
  <c r="AF19" i="97"/>
  <c r="AE19" i="97"/>
  <c r="AD19" i="97"/>
  <c r="AC19" i="97"/>
  <c r="AB19" i="97"/>
  <c r="AA19" i="97"/>
  <c r="Z19" i="97"/>
  <c r="Y19" i="97"/>
  <c r="X19" i="97"/>
  <c r="W19" i="97"/>
  <c r="V19" i="97"/>
  <c r="U19" i="97"/>
  <c r="T19" i="97"/>
  <c r="AI18" i="97"/>
  <c r="AH18" i="97"/>
  <c r="AG18" i="97"/>
  <c r="AF18" i="97"/>
  <c r="AE18" i="97"/>
  <c r="AD18" i="97"/>
  <c r="AC18" i="97"/>
  <c r="AB18" i="97"/>
  <c r="AA18" i="97"/>
  <c r="Z18" i="97"/>
  <c r="Y18" i="97"/>
  <c r="X18" i="97"/>
  <c r="W18" i="97"/>
  <c r="V18" i="97"/>
  <c r="U18" i="97"/>
  <c r="T18" i="97"/>
  <c r="AI17" i="97"/>
  <c r="AH17" i="97"/>
  <c r="AG17" i="97"/>
  <c r="AF17" i="97"/>
  <c r="AE17" i="97"/>
  <c r="AD17" i="97"/>
  <c r="AC17" i="97"/>
  <c r="AB17" i="97"/>
  <c r="AA17" i="97"/>
  <c r="Z17" i="97"/>
  <c r="Y17" i="97"/>
  <c r="X17" i="97"/>
  <c r="W17" i="97"/>
  <c r="V17" i="97"/>
  <c r="U17" i="97"/>
  <c r="T17" i="97"/>
  <c r="AI16" i="97"/>
  <c r="AH16" i="97"/>
  <c r="AG16" i="97"/>
  <c r="AF16" i="97"/>
  <c r="AE16" i="97"/>
  <c r="AD16" i="97"/>
  <c r="AC16" i="97"/>
  <c r="AB16" i="97"/>
  <c r="AA16" i="97"/>
  <c r="Z16" i="97"/>
  <c r="Y16" i="97"/>
  <c r="X16" i="97"/>
  <c r="W16" i="97"/>
  <c r="V16" i="97"/>
  <c r="U16" i="97"/>
  <c r="T16" i="97"/>
  <c r="AI15" i="97"/>
  <c r="AH15" i="97"/>
  <c r="AG15" i="97"/>
  <c r="AF15" i="97"/>
  <c r="AE15" i="97"/>
  <c r="AD15" i="97"/>
  <c r="AC15" i="97"/>
  <c r="AB15" i="97"/>
  <c r="AA15" i="97"/>
  <c r="Z15" i="97"/>
  <c r="Y15" i="97"/>
  <c r="X15" i="97"/>
  <c r="W15" i="97"/>
  <c r="V15" i="97"/>
  <c r="U15" i="97"/>
  <c r="T15" i="97"/>
  <c r="AI14" i="97"/>
  <c r="AH14" i="97"/>
  <c r="AG14" i="97"/>
  <c r="AF14" i="97"/>
  <c r="AE14" i="97"/>
  <c r="AD14" i="97"/>
  <c r="AC14" i="97"/>
  <c r="AB14" i="97"/>
  <c r="AA14" i="97"/>
  <c r="Z14" i="97"/>
  <c r="Y14" i="97"/>
  <c r="X14" i="97"/>
  <c r="W14" i="97"/>
  <c r="V14" i="97"/>
  <c r="U14" i="97"/>
  <c r="T14" i="97"/>
  <c r="AI13" i="97"/>
  <c r="AH13" i="97"/>
  <c r="AG13" i="97"/>
  <c r="AF13" i="97"/>
  <c r="AE13" i="97"/>
  <c r="AD13" i="97"/>
  <c r="AC13" i="97"/>
  <c r="AB13" i="97"/>
  <c r="AA13" i="97"/>
  <c r="Z13" i="97"/>
  <c r="Y13" i="97"/>
  <c r="X13" i="97"/>
  <c r="W13" i="97"/>
  <c r="V13" i="97"/>
  <c r="U13" i="97"/>
  <c r="T13" i="97"/>
  <c r="AI12" i="97"/>
  <c r="AH12" i="97"/>
  <c r="AG12" i="97"/>
  <c r="AF12" i="97"/>
  <c r="AE12" i="97"/>
  <c r="AD12" i="97"/>
  <c r="AC12" i="97"/>
  <c r="AB12" i="97"/>
  <c r="AA12" i="97"/>
  <c r="Z12" i="97"/>
  <c r="Y12" i="97"/>
  <c r="X12" i="97"/>
  <c r="W12" i="97"/>
  <c r="V12" i="97"/>
  <c r="U12" i="97"/>
  <c r="T12" i="97"/>
  <c r="AI11" i="97"/>
  <c r="AH11" i="97"/>
  <c r="AG11" i="97"/>
  <c r="AF11" i="97"/>
  <c r="AE11" i="97"/>
  <c r="AD11" i="97"/>
  <c r="AC11" i="97"/>
  <c r="AB11" i="97"/>
  <c r="AA11" i="97"/>
  <c r="Z11" i="97"/>
  <c r="Y11" i="97"/>
  <c r="X11" i="97"/>
  <c r="W11" i="97"/>
  <c r="V11" i="97"/>
  <c r="U11" i="97"/>
  <c r="T11" i="97"/>
  <c r="AI10" i="97"/>
  <c r="AH10" i="97"/>
  <c r="AG10" i="97"/>
  <c r="AF10" i="97"/>
  <c r="AE10" i="97"/>
  <c r="AD10" i="97"/>
  <c r="AC10" i="97"/>
  <c r="AB10" i="97"/>
  <c r="AA10" i="97"/>
  <c r="Z10" i="97"/>
  <c r="Y10" i="97"/>
  <c r="X10" i="97"/>
  <c r="W10" i="97"/>
  <c r="V10" i="97"/>
  <c r="U10" i="97"/>
  <c r="T10" i="97"/>
  <c r="AI9" i="97"/>
  <c r="AH9" i="97"/>
  <c r="AG9" i="97"/>
  <c r="AF9" i="97"/>
  <c r="AE9" i="97"/>
  <c r="AD9" i="97"/>
  <c r="AC9" i="97"/>
  <c r="AB9" i="97"/>
  <c r="AA9" i="97"/>
  <c r="Z9" i="97"/>
  <c r="Y9" i="97"/>
  <c r="X9" i="97"/>
  <c r="W9" i="97"/>
  <c r="V9" i="97"/>
  <c r="U9" i="97"/>
  <c r="T9" i="97"/>
  <c r="AI8" i="97"/>
  <c r="AH8" i="97"/>
  <c r="AG8" i="97"/>
  <c r="AF8" i="97"/>
  <c r="AE8" i="97"/>
  <c r="AD8" i="97"/>
  <c r="AC8" i="97"/>
  <c r="AB8" i="97"/>
  <c r="AA8" i="97"/>
  <c r="Z8" i="97"/>
  <c r="Y8" i="97"/>
  <c r="X8" i="97"/>
  <c r="W8" i="97"/>
  <c r="V8" i="97"/>
  <c r="U8" i="97"/>
  <c r="T8" i="97"/>
  <c r="AI7" i="97"/>
  <c r="AH7" i="97"/>
  <c r="AG7" i="97"/>
  <c r="AF7" i="97"/>
  <c r="AE7" i="97"/>
  <c r="AD7" i="97"/>
  <c r="AC7" i="97"/>
  <c r="AB7" i="97"/>
  <c r="AA7" i="97"/>
  <c r="Z7" i="97"/>
  <c r="Y7" i="97"/>
  <c r="X7" i="97"/>
  <c r="W7" i="97"/>
  <c r="V7" i="97"/>
  <c r="U7" i="97"/>
  <c r="T7" i="97"/>
  <c r="AI6" i="97"/>
  <c r="AH6" i="97"/>
  <c r="AG6" i="97"/>
  <c r="AF6" i="97"/>
  <c r="AE6" i="97"/>
  <c r="AD6" i="97"/>
  <c r="AC6" i="97"/>
  <c r="AB6" i="97"/>
  <c r="AA6" i="97"/>
  <c r="Z6" i="97"/>
  <c r="Y6" i="97"/>
  <c r="X6" i="97"/>
  <c r="W6" i="97"/>
  <c r="V6" i="97"/>
  <c r="U6" i="97"/>
  <c r="T6" i="97"/>
  <c r="AI5" i="97"/>
  <c r="AH5" i="97"/>
  <c r="AG5" i="97"/>
  <c r="AF5" i="97"/>
  <c r="AE5" i="97"/>
  <c r="AD5" i="97"/>
  <c r="AC5" i="97"/>
  <c r="AB5" i="97"/>
  <c r="AA5" i="97"/>
  <c r="Z5" i="97"/>
  <c r="Y5" i="97"/>
  <c r="X5" i="97"/>
  <c r="W5" i="97"/>
  <c r="V5" i="97"/>
  <c r="U5" i="97"/>
  <c r="T5" i="97"/>
  <c r="AI4" i="97"/>
  <c r="AH4" i="97"/>
  <c r="AG4" i="97"/>
  <c r="AF4" i="97"/>
  <c r="AE4" i="97"/>
  <c r="AD4" i="97"/>
  <c r="AC4" i="97"/>
  <c r="AB4" i="97"/>
  <c r="AA4" i="97"/>
  <c r="Z4" i="97"/>
  <c r="Y4" i="97"/>
  <c r="X4" i="97"/>
  <c r="W4" i="97"/>
  <c r="V4" i="97"/>
  <c r="U4" i="97"/>
  <c r="T4" i="97"/>
  <c r="AI3" i="97"/>
  <c r="AH3" i="97"/>
  <c r="AG3" i="97"/>
  <c r="AF3" i="97"/>
  <c r="AE3" i="97"/>
  <c r="AD3" i="97"/>
  <c r="AC3" i="97"/>
  <c r="AB3" i="97"/>
  <c r="AA3" i="97"/>
  <c r="Z3" i="97"/>
  <c r="Y3" i="97"/>
  <c r="X3" i="97"/>
  <c r="W3" i="97"/>
  <c r="V3" i="97"/>
  <c r="U3" i="97"/>
  <c r="T3" i="97"/>
  <c r="U6" i="25"/>
  <c r="U4" i="25"/>
  <c r="U5" i="25"/>
  <c r="U7" i="25"/>
  <c r="U10" i="25"/>
  <c r="U9" i="25"/>
  <c r="U8" i="25"/>
  <c r="U12" i="25"/>
  <c r="U11" i="25"/>
  <c r="U13" i="25"/>
  <c r="U14" i="25"/>
  <c r="U16" i="25"/>
  <c r="U15" i="25"/>
  <c r="U18" i="25"/>
  <c r="U17" i="25"/>
  <c r="U19" i="25"/>
  <c r="U20" i="25"/>
  <c r="U25" i="25"/>
  <c r="U3" i="25"/>
  <c r="T6" i="25"/>
  <c r="T4" i="25"/>
  <c r="T5" i="25"/>
  <c r="T7" i="25"/>
  <c r="T10" i="25"/>
  <c r="T9" i="25"/>
  <c r="T8" i="25"/>
  <c r="T12" i="25"/>
  <c r="T11" i="25"/>
  <c r="T13" i="25"/>
  <c r="T14" i="25"/>
  <c r="T16" i="25"/>
  <c r="T15" i="25"/>
  <c r="T18" i="25"/>
  <c r="T17" i="25"/>
  <c r="T19" i="25"/>
  <c r="T20" i="25"/>
  <c r="T22" i="25"/>
  <c r="T27" i="25"/>
  <c r="T30" i="25"/>
  <c r="T3" i="25"/>
  <c r="S6" i="25"/>
  <c r="S4" i="25"/>
  <c r="S5" i="25"/>
  <c r="S7" i="25"/>
  <c r="S10" i="25"/>
  <c r="S9" i="25"/>
  <c r="S8" i="25"/>
  <c r="S12" i="25"/>
  <c r="S11" i="25"/>
  <c r="S13" i="25"/>
  <c r="S14" i="25"/>
  <c r="S16" i="25"/>
  <c r="S15" i="25"/>
  <c r="S18" i="25"/>
  <c r="S17" i="25"/>
  <c r="S19" i="25"/>
  <c r="S20" i="25"/>
  <c r="S21" i="25"/>
  <c r="S22" i="25"/>
  <c r="S27" i="25"/>
  <c r="S30" i="25"/>
  <c r="S3" i="25"/>
  <c r="R31" i="96"/>
  <c r="Q31" i="96"/>
  <c r="P31" i="96"/>
  <c r="O31" i="96"/>
  <c r="N31" i="96"/>
  <c r="M31" i="96"/>
  <c r="L31" i="96"/>
  <c r="K31" i="96"/>
  <c r="J31" i="96"/>
  <c r="I31" i="96"/>
  <c r="H31" i="96"/>
  <c r="G31" i="96"/>
  <c r="F31" i="96"/>
  <c r="E31" i="96"/>
  <c r="D31" i="96"/>
  <c r="C31" i="96"/>
  <c r="R30" i="96"/>
  <c r="Q30" i="96"/>
  <c r="Q32" i="96" s="1"/>
  <c r="P30" i="96"/>
  <c r="O30" i="96"/>
  <c r="N30" i="96"/>
  <c r="M30" i="96"/>
  <c r="L30" i="96"/>
  <c r="K30" i="96"/>
  <c r="J30" i="96"/>
  <c r="I30" i="96"/>
  <c r="H30" i="96"/>
  <c r="G30" i="96"/>
  <c r="F30" i="96"/>
  <c r="E30" i="96"/>
  <c r="D30" i="96"/>
  <c r="C30" i="96"/>
  <c r="C32" i="96" s="1"/>
  <c r="C22" i="96" s="1"/>
  <c r="T22" i="96" s="1"/>
  <c r="AI28" i="96"/>
  <c r="AH28" i="96"/>
  <c r="AG28" i="96"/>
  <c r="AF28" i="96"/>
  <c r="AE28" i="96"/>
  <c r="AD28" i="96"/>
  <c r="AC28" i="96"/>
  <c r="AB28" i="96"/>
  <c r="AA28" i="96"/>
  <c r="Z28" i="96"/>
  <c r="Y28" i="96"/>
  <c r="X28" i="96"/>
  <c r="W28" i="96"/>
  <c r="V28" i="96"/>
  <c r="U28" i="96"/>
  <c r="T28" i="96"/>
  <c r="AI21" i="96"/>
  <c r="AH21" i="96"/>
  <c r="AG21" i="96"/>
  <c r="AF21" i="96"/>
  <c r="AE21" i="96"/>
  <c r="AD21" i="96"/>
  <c r="AC21" i="96"/>
  <c r="AB21" i="96"/>
  <c r="AA21" i="96"/>
  <c r="Z21" i="96"/>
  <c r="Y21" i="96"/>
  <c r="X21" i="96"/>
  <c r="W21" i="96"/>
  <c r="V21" i="96"/>
  <c r="U21" i="96"/>
  <c r="T21" i="96"/>
  <c r="AI20" i="96"/>
  <c r="AH20" i="96"/>
  <c r="AG20" i="96"/>
  <c r="AF20" i="96"/>
  <c r="AE20" i="96"/>
  <c r="AD20" i="96"/>
  <c r="AC20" i="96"/>
  <c r="AB20" i="96"/>
  <c r="AA20" i="96"/>
  <c r="Z20" i="96"/>
  <c r="Y20" i="96"/>
  <c r="X20" i="96"/>
  <c r="W20" i="96"/>
  <c r="V20" i="96"/>
  <c r="U20" i="96"/>
  <c r="T20" i="96"/>
  <c r="AI19" i="96"/>
  <c r="AH19" i="96"/>
  <c r="AG19" i="96"/>
  <c r="AF19" i="96"/>
  <c r="AE19" i="96"/>
  <c r="AD19" i="96"/>
  <c r="AC19" i="96"/>
  <c r="AB19" i="96"/>
  <c r="AA19" i="96"/>
  <c r="Z19" i="96"/>
  <c r="Y19" i="96"/>
  <c r="X19" i="96"/>
  <c r="W19" i="96"/>
  <c r="V19" i="96"/>
  <c r="U19" i="96"/>
  <c r="T19" i="96"/>
  <c r="AI18" i="96"/>
  <c r="AH18" i="96"/>
  <c r="AG18" i="96"/>
  <c r="AF18" i="96"/>
  <c r="AE18" i="96"/>
  <c r="AD18" i="96"/>
  <c r="AC18" i="96"/>
  <c r="AB18" i="96"/>
  <c r="AA18" i="96"/>
  <c r="Z18" i="96"/>
  <c r="Y18" i="96"/>
  <c r="X18" i="96"/>
  <c r="W18" i="96"/>
  <c r="V18" i="96"/>
  <c r="U18" i="96"/>
  <c r="T18" i="96"/>
  <c r="AI17" i="96"/>
  <c r="AH17" i="96"/>
  <c r="AG17" i="96"/>
  <c r="AF17" i="96"/>
  <c r="AE17" i="96"/>
  <c r="AD17" i="96"/>
  <c r="AC17" i="96"/>
  <c r="AB17" i="96"/>
  <c r="AA17" i="96"/>
  <c r="Z17" i="96"/>
  <c r="Y17" i="96"/>
  <c r="X17" i="96"/>
  <c r="W17" i="96"/>
  <c r="V17" i="96"/>
  <c r="U17" i="96"/>
  <c r="T17" i="96"/>
  <c r="AI16" i="96"/>
  <c r="AH16" i="96"/>
  <c r="AG16" i="96"/>
  <c r="AF16" i="96"/>
  <c r="AE16" i="96"/>
  <c r="AD16" i="96"/>
  <c r="AC16" i="96"/>
  <c r="AB16" i="96"/>
  <c r="AA16" i="96"/>
  <c r="Z16" i="96"/>
  <c r="Y16" i="96"/>
  <c r="X16" i="96"/>
  <c r="W16" i="96"/>
  <c r="V16" i="96"/>
  <c r="U16" i="96"/>
  <c r="T16" i="96"/>
  <c r="AI15" i="96"/>
  <c r="AH15" i="96"/>
  <c r="AG15" i="96"/>
  <c r="AF15" i="96"/>
  <c r="AE15" i="96"/>
  <c r="AD15" i="96"/>
  <c r="AC15" i="96"/>
  <c r="AB15" i="96"/>
  <c r="AA15" i="96"/>
  <c r="Z15" i="96"/>
  <c r="Y15" i="96"/>
  <c r="X15" i="96"/>
  <c r="W15" i="96"/>
  <c r="V15" i="96"/>
  <c r="U15" i="96"/>
  <c r="T15" i="96"/>
  <c r="AI14" i="96"/>
  <c r="AH14" i="96"/>
  <c r="AG14" i="96"/>
  <c r="AF14" i="96"/>
  <c r="AE14" i="96"/>
  <c r="AD14" i="96"/>
  <c r="AC14" i="96"/>
  <c r="AB14" i="96"/>
  <c r="AA14" i="96"/>
  <c r="Z14" i="96"/>
  <c r="Y14" i="96"/>
  <c r="X14" i="96"/>
  <c r="W14" i="96"/>
  <c r="V14" i="96"/>
  <c r="U14" i="96"/>
  <c r="T14" i="96"/>
  <c r="AI13" i="96"/>
  <c r="AH13" i="96"/>
  <c r="AG13" i="96"/>
  <c r="AF13" i="96"/>
  <c r="AE13" i="96"/>
  <c r="AD13" i="96"/>
  <c r="AC13" i="96"/>
  <c r="AB13" i="96"/>
  <c r="AA13" i="96"/>
  <c r="Z13" i="96"/>
  <c r="Y13" i="96"/>
  <c r="X13" i="96"/>
  <c r="W13" i="96"/>
  <c r="V13" i="96"/>
  <c r="U13" i="96"/>
  <c r="T13" i="96"/>
  <c r="AI12" i="96"/>
  <c r="AH12" i="96"/>
  <c r="AG12" i="96"/>
  <c r="AF12" i="96"/>
  <c r="AE12" i="96"/>
  <c r="AD12" i="96"/>
  <c r="AC12" i="96"/>
  <c r="AB12" i="96"/>
  <c r="AA12" i="96"/>
  <c r="Z12" i="96"/>
  <c r="Y12" i="96"/>
  <c r="X12" i="96"/>
  <c r="W12" i="96"/>
  <c r="V12" i="96"/>
  <c r="U12" i="96"/>
  <c r="T12" i="96"/>
  <c r="AI11" i="96"/>
  <c r="AH11" i="96"/>
  <c r="AG11" i="96"/>
  <c r="AF11" i="96"/>
  <c r="AE11" i="96"/>
  <c r="AD11" i="96"/>
  <c r="AC11" i="96"/>
  <c r="AB11" i="96"/>
  <c r="AA11" i="96"/>
  <c r="Z11" i="96"/>
  <c r="Y11" i="96"/>
  <c r="X11" i="96"/>
  <c r="W11" i="96"/>
  <c r="V11" i="96"/>
  <c r="U11" i="96"/>
  <c r="T11" i="96"/>
  <c r="AI10" i="96"/>
  <c r="AH10" i="96"/>
  <c r="AG10" i="96"/>
  <c r="AF10" i="96"/>
  <c r="AE10" i="96"/>
  <c r="AD10" i="96"/>
  <c r="AC10" i="96"/>
  <c r="AB10" i="96"/>
  <c r="AA10" i="96"/>
  <c r="Z10" i="96"/>
  <c r="Y10" i="96"/>
  <c r="X10" i="96"/>
  <c r="W10" i="96"/>
  <c r="V10" i="96"/>
  <c r="U10" i="96"/>
  <c r="T10" i="96"/>
  <c r="AI9" i="96"/>
  <c r="AH9" i="96"/>
  <c r="AG9" i="96"/>
  <c r="AF9" i="96"/>
  <c r="AE9" i="96"/>
  <c r="AD9" i="96"/>
  <c r="AC9" i="96"/>
  <c r="AB9" i="96"/>
  <c r="AA9" i="96"/>
  <c r="Z9" i="96"/>
  <c r="Y9" i="96"/>
  <c r="X9" i="96"/>
  <c r="W9" i="96"/>
  <c r="V9" i="96"/>
  <c r="U9" i="96"/>
  <c r="T9" i="96"/>
  <c r="AI8" i="96"/>
  <c r="AH8" i="96"/>
  <c r="AG8" i="96"/>
  <c r="AF8" i="96"/>
  <c r="AE8" i="96"/>
  <c r="AD8" i="96"/>
  <c r="AC8" i="96"/>
  <c r="AB8" i="96"/>
  <c r="AA8" i="96"/>
  <c r="Z8" i="96"/>
  <c r="Y8" i="96"/>
  <c r="X8" i="96"/>
  <c r="W8" i="96"/>
  <c r="V8" i="96"/>
  <c r="U8" i="96"/>
  <c r="T8" i="96"/>
  <c r="AI7" i="96"/>
  <c r="AH7" i="96"/>
  <c r="AG7" i="96"/>
  <c r="AF7" i="96"/>
  <c r="AE7" i="96"/>
  <c r="AD7" i="96"/>
  <c r="AC7" i="96"/>
  <c r="AB7" i="96"/>
  <c r="AA7" i="96"/>
  <c r="Z7" i="96"/>
  <c r="Y7" i="96"/>
  <c r="X7" i="96"/>
  <c r="W7" i="96"/>
  <c r="V7" i="96"/>
  <c r="U7" i="96"/>
  <c r="T7" i="96"/>
  <c r="AI6" i="96"/>
  <c r="AH6" i="96"/>
  <c r="AG6" i="96"/>
  <c r="AF6" i="96"/>
  <c r="AE6" i="96"/>
  <c r="AD6" i="96"/>
  <c r="AC6" i="96"/>
  <c r="AB6" i="96"/>
  <c r="AA6" i="96"/>
  <c r="Z6" i="96"/>
  <c r="Y6" i="96"/>
  <c r="X6" i="96"/>
  <c r="W6" i="96"/>
  <c r="V6" i="96"/>
  <c r="U6" i="96"/>
  <c r="T6" i="96"/>
  <c r="AI5" i="96"/>
  <c r="AH5" i="96"/>
  <c r="AG5" i="96"/>
  <c r="AF5" i="96"/>
  <c r="AE5" i="96"/>
  <c r="AD5" i="96"/>
  <c r="AC5" i="96"/>
  <c r="AB5" i="96"/>
  <c r="AA5" i="96"/>
  <c r="Z5" i="96"/>
  <c r="Y5" i="96"/>
  <c r="X5" i="96"/>
  <c r="W5" i="96"/>
  <c r="V5" i="96"/>
  <c r="U5" i="96"/>
  <c r="T5" i="96"/>
  <c r="AI4" i="96"/>
  <c r="AH4" i="96"/>
  <c r="AG4" i="96"/>
  <c r="AF4" i="96"/>
  <c r="AE4" i="96"/>
  <c r="AD4" i="96"/>
  <c r="AC4" i="96"/>
  <c r="AB4" i="96"/>
  <c r="AA4" i="96"/>
  <c r="Z4" i="96"/>
  <c r="Y4" i="96"/>
  <c r="X4" i="96"/>
  <c r="W4" i="96"/>
  <c r="V4" i="96"/>
  <c r="U4" i="96"/>
  <c r="T4" i="96"/>
  <c r="AI3" i="96"/>
  <c r="AH3" i="96"/>
  <c r="AG3" i="96"/>
  <c r="AF3" i="96"/>
  <c r="AE3" i="96"/>
  <c r="AD3" i="96"/>
  <c r="AC3" i="96"/>
  <c r="AB3" i="96"/>
  <c r="AA3" i="96"/>
  <c r="Z3" i="96"/>
  <c r="Y3" i="96"/>
  <c r="X3" i="96"/>
  <c r="W3" i="96"/>
  <c r="V3" i="96"/>
  <c r="U3" i="96"/>
  <c r="T3" i="96"/>
  <c r="T8" i="95"/>
  <c r="U8" i="95"/>
  <c r="V8" i="95"/>
  <c r="W8" i="95"/>
  <c r="X8" i="95"/>
  <c r="Y8" i="95"/>
  <c r="Z8" i="95"/>
  <c r="AA8" i="95"/>
  <c r="AB8" i="95"/>
  <c r="AC8" i="95"/>
  <c r="AD8" i="95"/>
  <c r="AE8" i="95"/>
  <c r="AF8" i="95"/>
  <c r="AG8" i="95"/>
  <c r="AH8" i="95"/>
  <c r="AI8" i="95"/>
  <c r="D25" i="25"/>
  <c r="D22" i="94"/>
  <c r="E22" i="94"/>
  <c r="F22" i="94"/>
  <c r="G22" i="94"/>
  <c r="H22" i="94"/>
  <c r="I22" i="94"/>
  <c r="J22" i="94"/>
  <c r="K22" i="94"/>
  <c r="L22" i="94"/>
  <c r="M22" i="94"/>
  <c r="N22" i="94"/>
  <c r="O22" i="94"/>
  <c r="P22" i="94"/>
  <c r="Q22" i="94"/>
  <c r="R22" i="94"/>
  <c r="B22" i="99" l="1"/>
  <c r="X27" i="25" s="1"/>
  <c r="R32" i="96"/>
  <c r="R22" i="96" s="1"/>
  <c r="AI22" i="96" s="1"/>
  <c r="P32" i="96"/>
  <c r="O32" i="96"/>
  <c r="O22" i="96" s="1"/>
  <c r="N32" i="96"/>
  <c r="N22" i="96" s="1"/>
  <c r="M32" i="96"/>
  <c r="M22" i="96" s="1"/>
  <c r="L32" i="96"/>
  <c r="L22" i="96" s="1"/>
  <c r="AC22" i="96" s="1"/>
  <c r="K32" i="96"/>
  <c r="K22" i="96" s="1"/>
  <c r="AB22" i="96" s="1"/>
  <c r="J32" i="96"/>
  <c r="J22" i="96" s="1"/>
  <c r="I32" i="96"/>
  <c r="I22" i="96" s="1"/>
  <c r="Z22" i="96" s="1"/>
  <c r="H32" i="96"/>
  <c r="G32" i="96"/>
  <c r="F32" i="96"/>
  <c r="F22" i="96" s="1"/>
  <c r="E32" i="96"/>
  <c r="E22" i="96" s="1"/>
  <c r="D32" i="96"/>
  <c r="D22" i="96" s="1"/>
  <c r="AA22" i="96"/>
  <c r="H22" i="96"/>
  <c r="Y22" i="96" s="1"/>
  <c r="G22" i="96"/>
  <c r="X22" i="96" s="1"/>
  <c r="AD22" i="96"/>
  <c r="Q22" i="96"/>
  <c r="AH22" i="96" s="1"/>
  <c r="P22" i="96"/>
  <c r="AG22" i="96" s="1"/>
  <c r="W22" i="96"/>
  <c r="B9" i="96"/>
  <c r="B17" i="96"/>
  <c r="U22" i="96"/>
  <c r="V22" i="96"/>
  <c r="P32" i="97"/>
  <c r="P22" i="97" s="1"/>
  <c r="AG22" i="97" s="1"/>
  <c r="G32" i="97"/>
  <c r="G22" i="97" s="1"/>
  <c r="X22" i="97" s="1"/>
  <c r="B9" i="97"/>
  <c r="B15" i="97"/>
  <c r="B18" i="97"/>
  <c r="B11" i="97"/>
  <c r="B16" i="97"/>
  <c r="B21" i="97"/>
  <c r="B34" i="97"/>
  <c r="D32" i="97"/>
  <c r="D22" i="97" s="1"/>
  <c r="U22" i="97" s="1"/>
  <c r="M32" i="97"/>
  <c r="M22" i="97" s="1"/>
  <c r="AD22" i="97" s="1"/>
  <c r="K32" i="97"/>
  <c r="K22" i="97" s="1"/>
  <c r="AB22" i="97" s="1"/>
  <c r="J32" i="97"/>
  <c r="J22" i="97" s="1"/>
  <c r="AA22" i="97" s="1"/>
  <c r="I32" i="97"/>
  <c r="I22" i="97" s="1"/>
  <c r="Z22" i="97" s="1"/>
  <c r="H32" i="97"/>
  <c r="H22" i="97" s="1"/>
  <c r="Y22" i="97" s="1"/>
  <c r="F32" i="97"/>
  <c r="F22" i="97" s="1"/>
  <c r="W22" i="97" s="1"/>
  <c r="E32" i="97"/>
  <c r="E22" i="97" s="1"/>
  <c r="V22" i="97" s="1"/>
  <c r="C32" i="97"/>
  <c r="C22" i="97" s="1"/>
  <c r="T22" i="97" s="1"/>
  <c r="B17" i="97"/>
  <c r="B20" i="97"/>
  <c r="B14" i="97"/>
  <c r="B19" i="97"/>
  <c r="B3" i="97"/>
  <c r="B13" i="97"/>
  <c r="B4" i="97"/>
  <c r="B12" i="97"/>
  <c r="B10" i="97"/>
  <c r="B5" i="97"/>
  <c r="B6" i="97"/>
  <c r="B7" i="97"/>
  <c r="B8" i="97"/>
  <c r="AE22" i="96"/>
  <c r="AF22" i="96"/>
  <c r="B21" i="96"/>
  <c r="B34" i="96"/>
  <c r="W30" i="25" s="1"/>
  <c r="B16" i="96"/>
  <c r="B20" i="96"/>
  <c r="B5" i="96"/>
  <c r="B4" i="96"/>
  <c r="B3" i="96"/>
  <c r="B18" i="96"/>
  <c r="B15" i="96"/>
  <c r="B14" i="96"/>
  <c r="B19" i="96"/>
  <c r="B11" i="96"/>
  <c r="B10" i="96"/>
  <c r="B6" i="96"/>
  <c r="B7" i="96"/>
  <c r="B8" i="96"/>
  <c r="B8" i="95"/>
  <c r="R31" i="95"/>
  <c r="Q31" i="95"/>
  <c r="P31" i="95"/>
  <c r="O31" i="95"/>
  <c r="N31" i="95"/>
  <c r="M31" i="95"/>
  <c r="L31" i="95"/>
  <c r="K31" i="95"/>
  <c r="J31" i="95"/>
  <c r="I31" i="95"/>
  <c r="H31" i="95"/>
  <c r="G31" i="95"/>
  <c r="F31" i="95"/>
  <c r="E31" i="95"/>
  <c r="D31" i="95"/>
  <c r="C31" i="95"/>
  <c r="R30" i="95"/>
  <c r="R32" i="95" s="1"/>
  <c r="Q30" i="95"/>
  <c r="Q32" i="95" s="1"/>
  <c r="P30" i="95"/>
  <c r="O30" i="95"/>
  <c r="N30" i="95"/>
  <c r="N32" i="95" s="1"/>
  <c r="M30" i="95"/>
  <c r="L30" i="95"/>
  <c r="K30" i="95"/>
  <c r="J30" i="95"/>
  <c r="I30" i="95"/>
  <c r="H30" i="95"/>
  <c r="G30" i="95"/>
  <c r="G32" i="95" s="1"/>
  <c r="F30" i="95"/>
  <c r="E30" i="95"/>
  <c r="D30" i="95"/>
  <c r="D32" i="95" s="1"/>
  <c r="C30" i="95"/>
  <c r="AI28" i="95"/>
  <c r="AH28" i="95"/>
  <c r="AG28" i="95"/>
  <c r="AF28" i="95"/>
  <c r="AE28" i="95"/>
  <c r="AD28" i="95"/>
  <c r="AC28" i="95"/>
  <c r="AB28" i="95"/>
  <c r="AA28" i="95"/>
  <c r="Z28" i="95"/>
  <c r="Y28" i="95"/>
  <c r="X28" i="95"/>
  <c r="W28" i="95"/>
  <c r="V28" i="95"/>
  <c r="U28" i="95"/>
  <c r="T28" i="95"/>
  <c r="AI21" i="95"/>
  <c r="AH21" i="95"/>
  <c r="AG21" i="95"/>
  <c r="AF21" i="95"/>
  <c r="AE21" i="95"/>
  <c r="AD21" i="95"/>
  <c r="AC21" i="95"/>
  <c r="AB21" i="95"/>
  <c r="AA21" i="95"/>
  <c r="Z21" i="95"/>
  <c r="Y21" i="95"/>
  <c r="X21" i="95"/>
  <c r="W21" i="95"/>
  <c r="V21" i="95"/>
  <c r="U21" i="95"/>
  <c r="T21" i="95"/>
  <c r="AI20" i="95"/>
  <c r="AH20" i="95"/>
  <c r="AG20" i="95"/>
  <c r="AF20" i="95"/>
  <c r="AE20" i="95"/>
  <c r="AD20" i="95"/>
  <c r="AC20" i="95"/>
  <c r="AB20" i="95"/>
  <c r="AA20" i="95"/>
  <c r="Z20" i="95"/>
  <c r="Y20" i="95"/>
  <c r="X20" i="95"/>
  <c r="W20" i="95"/>
  <c r="V20" i="95"/>
  <c r="U20" i="95"/>
  <c r="T20" i="95"/>
  <c r="AI19" i="95"/>
  <c r="AH19" i="95"/>
  <c r="AG19" i="95"/>
  <c r="AF19" i="95"/>
  <c r="AE19" i="95"/>
  <c r="AD19" i="95"/>
  <c r="AC19" i="95"/>
  <c r="AB19" i="95"/>
  <c r="AA19" i="95"/>
  <c r="Z19" i="95"/>
  <c r="Y19" i="95"/>
  <c r="X19" i="95"/>
  <c r="W19" i="95"/>
  <c r="V19" i="95"/>
  <c r="U19" i="95"/>
  <c r="T19" i="95"/>
  <c r="AI18" i="95"/>
  <c r="AH18" i="95"/>
  <c r="AG18" i="95"/>
  <c r="AF18" i="95"/>
  <c r="AE18" i="95"/>
  <c r="AD18" i="95"/>
  <c r="AC18" i="95"/>
  <c r="AB18" i="95"/>
  <c r="AA18" i="95"/>
  <c r="Z18" i="95"/>
  <c r="Y18" i="95"/>
  <c r="X18" i="95"/>
  <c r="W18" i="95"/>
  <c r="V18" i="95"/>
  <c r="U18" i="95"/>
  <c r="T18" i="95"/>
  <c r="AI17" i="95"/>
  <c r="AH17" i="95"/>
  <c r="AG17" i="95"/>
  <c r="AF17" i="95"/>
  <c r="AE17" i="95"/>
  <c r="AD17" i="95"/>
  <c r="AC17" i="95"/>
  <c r="AB17" i="95"/>
  <c r="AA17" i="95"/>
  <c r="Z17" i="95"/>
  <c r="Y17" i="95"/>
  <c r="X17" i="95"/>
  <c r="W17" i="95"/>
  <c r="V17" i="95"/>
  <c r="U17" i="95"/>
  <c r="T17" i="95"/>
  <c r="AI16" i="95"/>
  <c r="AH16" i="95"/>
  <c r="AG16" i="95"/>
  <c r="AF16" i="95"/>
  <c r="AE16" i="95"/>
  <c r="AD16" i="95"/>
  <c r="AC16" i="95"/>
  <c r="AB16" i="95"/>
  <c r="AA16" i="95"/>
  <c r="Z16" i="95"/>
  <c r="Y16" i="95"/>
  <c r="X16" i="95"/>
  <c r="W16" i="95"/>
  <c r="V16" i="95"/>
  <c r="U16" i="95"/>
  <c r="T16" i="95"/>
  <c r="AI15" i="95"/>
  <c r="AH15" i="95"/>
  <c r="AG15" i="95"/>
  <c r="AF15" i="95"/>
  <c r="AE15" i="95"/>
  <c r="AD15" i="95"/>
  <c r="AC15" i="95"/>
  <c r="AB15" i="95"/>
  <c r="AA15" i="95"/>
  <c r="Z15" i="95"/>
  <c r="Y15" i="95"/>
  <c r="X15" i="95"/>
  <c r="W15" i="95"/>
  <c r="V15" i="95"/>
  <c r="U15" i="95"/>
  <c r="T15" i="95"/>
  <c r="AI14" i="95"/>
  <c r="AH14" i="95"/>
  <c r="AG14" i="95"/>
  <c r="AF14" i="95"/>
  <c r="AE14" i="95"/>
  <c r="AD14" i="95"/>
  <c r="AC14" i="95"/>
  <c r="AB14" i="95"/>
  <c r="AA14" i="95"/>
  <c r="Z14" i="95"/>
  <c r="Y14" i="95"/>
  <c r="X14" i="95"/>
  <c r="W14" i="95"/>
  <c r="V14" i="95"/>
  <c r="U14" i="95"/>
  <c r="T14" i="95"/>
  <c r="AI13" i="95"/>
  <c r="AH13" i="95"/>
  <c r="AG13" i="95"/>
  <c r="AF13" i="95"/>
  <c r="AE13" i="95"/>
  <c r="AD13" i="95"/>
  <c r="AC13" i="95"/>
  <c r="AB13" i="95"/>
  <c r="AA13" i="95"/>
  <c r="Z13" i="95"/>
  <c r="Y13" i="95"/>
  <c r="X13" i="95"/>
  <c r="W13" i="95"/>
  <c r="V13" i="95"/>
  <c r="U13" i="95"/>
  <c r="T13" i="95"/>
  <c r="AI12" i="95"/>
  <c r="AH12" i="95"/>
  <c r="AG12" i="95"/>
  <c r="AF12" i="95"/>
  <c r="AE12" i="95"/>
  <c r="AD12" i="95"/>
  <c r="AC12" i="95"/>
  <c r="AB12" i="95"/>
  <c r="AA12" i="95"/>
  <c r="Z12" i="95"/>
  <c r="Y12" i="95"/>
  <c r="X12" i="95"/>
  <c r="W12" i="95"/>
  <c r="V12" i="95"/>
  <c r="U12" i="95"/>
  <c r="T12" i="95"/>
  <c r="AI11" i="95"/>
  <c r="AH11" i="95"/>
  <c r="AG11" i="95"/>
  <c r="AF11" i="95"/>
  <c r="AE11" i="95"/>
  <c r="AD11" i="95"/>
  <c r="AC11" i="95"/>
  <c r="AB11" i="95"/>
  <c r="AA11" i="95"/>
  <c r="Z11" i="95"/>
  <c r="Y11" i="95"/>
  <c r="X11" i="95"/>
  <c r="W11" i="95"/>
  <c r="V11" i="95"/>
  <c r="U11" i="95"/>
  <c r="T11" i="95"/>
  <c r="AI10" i="95"/>
  <c r="AH10" i="95"/>
  <c r="AG10" i="95"/>
  <c r="AF10" i="95"/>
  <c r="AE10" i="95"/>
  <c r="AD10" i="95"/>
  <c r="AC10" i="95"/>
  <c r="AB10" i="95"/>
  <c r="AA10" i="95"/>
  <c r="Z10" i="95"/>
  <c r="Y10" i="95"/>
  <c r="X10" i="95"/>
  <c r="W10" i="95"/>
  <c r="V10" i="95"/>
  <c r="U10" i="95"/>
  <c r="T10" i="95"/>
  <c r="AI9" i="95"/>
  <c r="AH9" i="95"/>
  <c r="AG9" i="95"/>
  <c r="AF9" i="95"/>
  <c r="AE9" i="95"/>
  <c r="AD9" i="95"/>
  <c r="AC9" i="95"/>
  <c r="AB9" i="95"/>
  <c r="AA9" i="95"/>
  <c r="Z9" i="95"/>
  <c r="Y9" i="95"/>
  <c r="X9" i="95"/>
  <c r="W9" i="95"/>
  <c r="V9" i="95"/>
  <c r="U9" i="95"/>
  <c r="T9" i="95"/>
  <c r="AI7" i="95"/>
  <c r="AH7" i="95"/>
  <c r="AG7" i="95"/>
  <c r="AF7" i="95"/>
  <c r="AE7" i="95"/>
  <c r="AD7" i="95"/>
  <c r="AC7" i="95"/>
  <c r="AB7" i="95"/>
  <c r="AA7" i="95"/>
  <c r="Z7" i="95"/>
  <c r="Y7" i="95"/>
  <c r="X7" i="95"/>
  <c r="W7" i="95"/>
  <c r="V7" i="95"/>
  <c r="U7" i="95"/>
  <c r="T7" i="95"/>
  <c r="AI6" i="95"/>
  <c r="AH6" i="95"/>
  <c r="AG6" i="95"/>
  <c r="AF6" i="95"/>
  <c r="AE6" i="95"/>
  <c r="AD6" i="95"/>
  <c r="AC6" i="95"/>
  <c r="AB6" i="95"/>
  <c r="AA6" i="95"/>
  <c r="Z6" i="95"/>
  <c r="Y6" i="95"/>
  <c r="X6" i="95"/>
  <c r="W6" i="95"/>
  <c r="V6" i="95"/>
  <c r="U6" i="95"/>
  <c r="T6" i="95"/>
  <c r="AI5" i="95"/>
  <c r="AH5" i="95"/>
  <c r="AG5" i="95"/>
  <c r="AF5" i="95"/>
  <c r="AE5" i="95"/>
  <c r="AD5" i="95"/>
  <c r="AC5" i="95"/>
  <c r="AB5" i="95"/>
  <c r="AA5" i="95"/>
  <c r="Z5" i="95"/>
  <c r="Y5" i="95"/>
  <c r="X5" i="95"/>
  <c r="W5" i="95"/>
  <c r="V5" i="95"/>
  <c r="U5" i="95"/>
  <c r="T5" i="95"/>
  <c r="AI4" i="95"/>
  <c r="AH4" i="95"/>
  <c r="AG4" i="95"/>
  <c r="AF4" i="95"/>
  <c r="AE4" i="95"/>
  <c r="AD4" i="95"/>
  <c r="AC4" i="95"/>
  <c r="AB4" i="95"/>
  <c r="AA4" i="95"/>
  <c r="Z4" i="95"/>
  <c r="Y4" i="95"/>
  <c r="X4" i="95"/>
  <c r="W4" i="95"/>
  <c r="V4" i="95"/>
  <c r="U4" i="95"/>
  <c r="T4" i="95"/>
  <c r="AI3" i="95"/>
  <c r="AH3" i="95"/>
  <c r="AG3" i="95"/>
  <c r="AF3" i="95"/>
  <c r="AE3" i="95"/>
  <c r="AD3" i="95"/>
  <c r="AC3" i="95"/>
  <c r="AB3" i="95"/>
  <c r="AA3" i="95"/>
  <c r="Z3" i="95"/>
  <c r="Y3" i="95"/>
  <c r="X3" i="95"/>
  <c r="W3" i="95"/>
  <c r="V3" i="95"/>
  <c r="U3" i="95"/>
  <c r="T3" i="95"/>
  <c r="D23" i="93"/>
  <c r="E23" i="93"/>
  <c r="G23" i="93"/>
  <c r="H23" i="93"/>
  <c r="I23" i="93"/>
  <c r="J23" i="93"/>
  <c r="K23" i="93"/>
  <c r="L23" i="93"/>
  <c r="M23" i="93"/>
  <c r="N23" i="93"/>
  <c r="O23" i="93"/>
  <c r="Q23" i="93"/>
  <c r="R23" i="93"/>
  <c r="C23" i="93"/>
  <c r="R31" i="94"/>
  <c r="Q31" i="94"/>
  <c r="P31" i="94"/>
  <c r="O31" i="94"/>
  <c r="N31" i="94"/>
  <c r="M31" i="94"/>
  <c r="L31" i="94"/>
  <c r="K31" i="94"/>
  <c r="J31" i="94"/>
  <c r="I31" i="94"/>
  <c r="H31" i="94"/>
  <c r="G31" i="94"/>
  <c r="F31" i="94"/>
  <c r="E31" i="94"/>
  <c r="D31" i="94"/>
  <c r="C31" i="94"/>
  <c r="R30" i="94"/>
  <c r="Q30" i="94"/>
  <c r="P30" i="94"/>
  <c r="O30" i="94"/>
  <c r="N30" i="94"/>
  <c r="M30" i="94"/>
  <c r="L30" i="94"/>
  <c r="K30" i="94"/>
  <c r="J30" i="94"/>
  <c r="I30" i="94"/>
  <c r="I32" i="94" s="1"/>
  <c r="Z22" i="94" s="1"/>
  <c r="H30" i="94"/>
  <c r="G30" i="94"/>
  <c r="F30" i="94"/>
  <c r="E30" i="94"/>
  <c r="D30" i="94"/>
  <c r="C30" i="94"/>
  <c r="AI28" i="94"/>
  <c r="AH28" i="94"/>
  <c r="AG28" i="94"/>
  <c r="AF28" i="94"/>
  <c r="AD28" i="94"/>
  <c r="AC28" i="94"/>
  <c r="AB28" i="94"/>
  <c r="AA28" i="94"/>
  <c r="Z28" i="94"/>
  <c r="Y28" i="94"/>
  <c r="X28" i="94"/>
  <c r="W28" i="94"/>
  <c r="V28" i="94"/>
  <c r="U28" i="94"/>
  <c r="T28" i="94"/>
  <c r="AI21" i="94"/>
  <c r="AH21" i="94"/>
  <c r="AG21" i="94"/>
  <c r="AF21" i="94"/>
  <c r="AE21" i="94"/>
  <c r="AD21" i="94"/>
  <c r="AC21" i="94"/>
  <c r="AB21" i="94"/>
  <c r="AA21" i="94"/>
  <c r="Z21" i="94"/>
  <c r="Y21" i="94"/>
  <c r="X21" i="94"/>
  <c r="W21" i="94"/>
  <c r="V21" i="94"/>
  <c r="U21" i="94"/>
  <c r="T21" i="94"/>
  <c r="AI20" i="94"/>
  <c r="AH20" i="94"/>
  <c r="AG20" i="94"/>
  <c r="AF20" i="94"/>
  <c r="AE20" i="94"/>
  <c r="AD20" i="94"/>
  <c r="AC20" i="94"/>
  <c r="AB20" i="94"/>
  <c r="AA20" i="94"/>
  <c r="Z20" i="94"/>
  <c r="Y20" i="94"/>
  <c r="X20" i="94"/>
  <c r="W20" i="94"/>
  <c r="V20" i="94"/>
  <c r="U20" i="94"/>
  <c r="T20" i="94"/>
  <c r="AI19" i="94"/>
  <c r="AH19" i="94"/>
  <c r="AG19" i="94"/>
  <c r="AF19" i="94"/>
  <c r="AE19" i="94"/>
  <c r="AD19" i="94"/>
  <c r="AC19" i="94"/>
  <c r="AB19" i="94"/>
  <c r="AA19" i="94"/>
  <c r="Z19" i="94"/>
  <c r="Y19" i="94"/>
  <c r="X19" i="94"/>
  <c r="W19" i="94"/>
  <c r="V19" i="94"/>
  <c r="U19" i="94"/>
  <c r="T19" i="94"/>
  <c r="AI18" i="94"/>
  <c r="AH18" i="94"/>
  <c r="AG18" i="94"/>
  <c r="AF18" i="94"/>
  <c r="AE18" i="94"/>
  <c r="AD18" i="94"/>
  <c r="AC18" i="94"/>
  <c r="AB18" i="94"/>
  <c r="AA18" i="94"/>
  <c r="Z18" i="94"/>
  <c r="Y18" i="94"/>
  <c r="X18" i="94"/>
  <c r="W18" i="94"/>
  <c r="V18" i="94"/>
  <c r="U18" i="94"/>
  <c r="T18" i="94"/>
  <c r="AI17" i="94"/>
  <c r="AH17" i="94"/>
  <c r="AG17" i="94"/>
  <c r="AF17" i="94"/>
  <c r="AE17" i="94"/>
  <c r="AD17" i="94"/>
  <c r="AC17" i="94"/>
  <c r="AB17" i="94"/>
  <c r="AA17" i="94"/>
  <c r="Z17" i="94"/>
  <c r="Y17" i="94"/>
  <c r="X17" i="94"/>
  <c r="W17" i="94"/>
  <c r="V17" i="94"/>
  <c r="U17" i="94"/>
  <c r="T17" i="94"/>
  <c r="AI16" i="94"/>
  <c r="AH16" i="94"/>
  <c r="AG16" i="94"/>
  <c r="AF16" i="94"/>
  <c r="AE16" i="94"/>
  <c r="AD16" i="94"/>
  <c r="AC16" i="94"/>
  <c r="AB16" i="94"/>
  <c r="AA16" i="94"/>
  <c r="Z16" i="94"/>
  <c r="Y16" i="94"/>
  <c r="X16" i="94"/>
  <c r="W16" i="94"/>
  <c r="V16" i="94"/>
  <c r="U16" i="94"/>
  <c r="T16" i="94"/>
  <c r="AI15" i="94"/>
  <c r="AH15" i="94"/>
  <c r="AG15" i="94"/>
  <c r="AF15" i="94"/>
  <c r="AE15" i="94"/>
  <c r="AD15" i="94"/>
  <c r="AC15" i="94"/>
  <c r="AB15" i="94"/>
  <c r="AA15" i="94"/>
  <c r="Z15" i="94"/>
  <c r="Y15" i="94"/>
  <c r="X15" i="94"/>
  <c r="W15" i="94"/>
  <c r="V15" i="94"/>
  <c r="U15" i="94"/>
  <c r="T15" i="94"/>
  <c r="AI14" i="94"/>
  <c r="AH14" i="94"/>
  <c r="AG14" i="94"/>
  <c r="AF14" i="94"/>
  <c r="AE14" i="94"/>
  <c r="AD14" i="94"/>
  <c r="AC14" i="94"/>
  <c r="AB14" i="94"/>
  <c r="AA14" i="94"/>
  <c r="Z14" i="94"/>
  <c r="Y14" i="94"/>
  <c r="X14" i="94"/>
  <c r="W14" i="94"/>
  <c r="V14" i="94"/>
  <c r="U14" i="94"/>
  <c r="T14" i="94"/>
  <c r="AI13" i="94"/>
  <c r="AH13" i="94"/>
  <c r="AG13" i="94"/>
  <c r="AF13" i="94"/>
  <c r="AE13" i="94"/>
  <c r="AD13" i="94"/>
  <c r="AC13" i="94"/>
  <c r="AB13" i="94"/>
  <c r="AA13" i="94"/>
  <c r="Z13" i="94"/>
  <c r="Y13" i="94"/>
  <c r="X13" i="94"/>
  <c r="W13" i="94"/>
  <c r="V13" i="94"/>
  <c r="U13" i="94"/>
  <c r="T13" i="94"/>
  <c r="AI12" i="94"/>
  <c r="AH12" i="94"/>
  <c r="AG12" i="94"/>
  <c r="AF12" i="94"/>
  <c r="AE12" i="94"/>
  <c r="AD12" i="94"/>
  <c r="AC12" i="94"/>
  <c r="AB12" i="94"/>
  <c r="AA12" i="94"/>
  <c r="Z12" i="94"/>
  <c r="Y12" i="94"/>
  <c r="X12" i="94"/>
  <c r="W12" i="94"/>
  <c r="V12" i="94"/>
  <c r="U12" i="94"/>
  <c r="T12" i="94"/>
  <c r="AI11" i="94"/>
  <c r="AH11" i="94"/>
  <c r="AG11" i="94"/>
  <c r="AF11" i="94"/>
  <c r="AE11" i="94"/>
  <c r="AD11" i="94"/>
  <c r="AC11" i="94"/>
  <c r="AB11" i="94"/>
  <c r="AA11" i="94"/>
  <c r="Z11" i="94"/>
  <c r="Y11" i="94"/>
  <c r="X11" i="94"/>
  <c r="W11" i="94"/>
  <c r="V11" i="94"/>
  <c r="U11" i="94"/>
  <c r="T11" i="94"/>
  <c r="AI10" i="94"/>
  <c r="AH10" i="94"/>
  <c r="AG10" i="94"/>
  <c r="AF10" i="94"/>
  <c r="AE10" i="94"/>
  <c r="AD10" i="94"/>
  <c r="AC10" i="94"/>
  <c r="AB10" i="94"/>
  <c r="AA10" i="94"/>
  <c r="Z10" i="94"/>
  <c r="Y10" i="94"/>
  <c r="X10" i="94"/>
  <c r="W10" i="94"/>
  <c r="V10" i="94"/>
  <c r="U10" i="94"/>
  <c r="T10" i="94"/>
  <c r="AI9" i="94"/>
  <c r="AH9" i="94"/>
  <c r="AG9" i="94"/>
  <c r="AF9" i="94"/>
  <c r="AE9" i="94"/>
  <c r="AD9" i="94"/>
  <c r="AC9" i="94"/>
  <c r="AB9" i="94"/>
  <c r="AA9" i="94"/>
  <c r="Z9" i="94"/>
  <c r="Y9" i="94"/>
  <c r="X9" i="94"/>
  <c r="W9" i="94"/>
  <c r="V9" i="94"/>
  <c r="U9" i="94"/>
  <c r="T9" i="94"/>
  <c r="AI8" i="94"/>
  <c r="AH8" i="94"/>
  <c r="AG8" i="94"/>
  <c r="AF8" i="94"/>
  <c r="AE8" i="94"/>
  <c r="AD8" i="94"/>
  <c r="AC8" i="94"/>
  <c r="AB8" i="94"/>
  <c r="AA8" i="94"/>
  <c r="Z8" i="94"/>
  <c r="Y8" i="94"/>
  <c r="X8" i="94"/>
  <c r="W8" i="94"/>
  <c r="V8" i="94"/>
  <c r="U8" i="94"/>
  <c r="T8" i="94"/>
  <c r="AI7" i="94"/>
  <c r="AH7" i="94"/>
  <c r="AG7" i="94"/>
  <c r="AF7" i="94"/>
  <c r="AE7" i="94"/>
  <c r="AD7" i="94"/>
  <c r="AC7" i="94"/>
  <c r="AB7" i="94"/>
  <c r="AA7" i="94"/>
  <c r="Z7" i="94"/>
  <c r="Y7" i="94"/>
  <c r="X7" i="94"/>
  <c r="W7" i="94"/>
  <c r="V7" i="94"/>
  <c r="U7" i="94"/>
  <c r="T7" i="94"/>
  <c r="AI6" i="94"/>
  <c r="AH6" i="94"/>
  <c r="AG6" i="94"/>
  <c r="AF6" i="94"/>
  <c r="AE6" i="94"/>
  <c r="AD6" i="94"/>
  <c r="AC6" i="94"/>
  <c r="AB6" i="94"/>
  <c r="AA6" i="94"/>
  <c r="Z6" i="94"/>
  <c r="Y6" i="94"/>
  <c r="X6" i="94"/>
  <c r="W6" i="94"/>
  <c r="V6" i="94"/>
  <c r="U6" i="94"/>
  <c r="T6" i="94"/>
  <c r="AI5" i="94"/>
  <c r="AH5" i="94"/>
  <c r="AG5" i="94"/>
  <c r="AF5" i="94"/>
  <c r="AE5" i="94"/>
  <c r="AD5" i="94"/>
  <c r="AC5" i="94"/>
  <c r="AB5" i="94"/>
  <c r="AA5" i="94"/>
  <c r="Z5" i="94"/>
  <c r="Y5" i="94"/>
  <c r="X5" i="94"/>
  <c r="W5" i="94"/>
  <c r="V5" i="94"/>
  <c r="U5" i="94"/>
  <c r="T5" i="94"/>
  <c r="AI4" i="94"/>
  <c r="AH4" i="94"/>
  <c r="AG4" i="94"/>
  <c r="AF4" i="94"/>
  <c r="AE4" i="94"/>
  <c r="AD4" i="94"/>
  <c r="AC4" i="94"/>
  <c r="AB4" i="94"/>
  <c r="AA4" i="94"/>
  <c r="Z4" i="94"/>
  <c r="Y4" i="94"/>
  <c r="X4" i="94"/>
  <c r="W4" i="94"/>
  <c r="V4" i="94"/>
  <c r="U4" i="94"/>
  <c r="T4" i="94"/>
  <c r="AI3" i="94"/>
  <c r="AH3" i="94"/>
  <c r="AG3" i="94"/>
  <c r="AF3" i="94"/>
  <c r="AE3" i="94"/>
  <c r="AD3" i="94"/>
  <c r="AC3" i="94"/>
  <c r="AB3" i="94"/>
  <c r="AA3" i="94"/>
  <c r="Z3" i="94"/>
  <c r="Y3" i="94"/>
  <c r="X3" i="94"/>
  <c r="W3" i="94"/>
  <c r="V3" i="94"/>
  <c r="U3" i="94"/>
  <c r="T3" i="94"/>
  <c r="R4" i="25"/>
  <c r="R10" i="25"/>
  <c r="R7" i="25"/>
  <c r="R6" i="25"/>
  <c r="R15" i="25"/>
  <c r="R3" i="25"/>
  <c r="R5" i="25"/>
  <c r="R9" i="25"/>
  <c r="R12" i="25"/>
  <c r="R8" i="25"/>
  <c r="R13" i="25"/>
  <c r="R16" i="25"/>
  <c r="R14" i="25"/>
  <c r="R11" i="25"/>
  <c r="R18" i="25"/>
  <c r="R20" i="25"/>
  <c r="R17" i="25"/>
  <c r="R19" i="25"/>
  <c r="R21" i="25"/>
  <c r="R22" i="25"/>
  <c r="R23" i="25"/>
  <c r="R27" i="25"/>
  <c r="R30" i="25"/>
  <c r="R32" i="93"/>
  <c r="Q32" i="93"/>
  <c r="P32" i="93"/>
  <c r="O32" i="93"/>
  <c r="N32" i="93"/>
  <c r="M32" i="93"/>
  <c r="L32" i="93"/>
  <c r="K32" i="93"/>
  <c r="J32" i="93"/>
  <c r="I32" i="93"/>
  <c r="H32" i="93"/>
  <c r="G32" i="93"/>
  <c r="F32" i="93"/>
  <c r="E32" i="93"/>
  <c r="D32" i="93"/>
  <c r="C32" i="93"/>
  <c r="R31" i="93"/>
  <c r="Q31" i="93"/>
  <c r="P31" i="93"/>
  <c r="O31" i="93"/>
  <c r="N31" i="93"/>
  <c r="M31" i="93"/>
  <c r="L31" i="93"/>
  <c r="L33" i="93" s="1"/>
  <c r="AC23" i="93" s="1"/>
  <c r="K31" i="93"/>
  <c r="J31" i="93"/>
  <c r="I31" i="93"/>
  <c r="H31" i="93"/>
  <c r="G31" i="93"/>
  <c r="F31" i="93"/>
  <c r="E31" i="93"/>
  <c r="E33" i="93" s="1"/>
  <c r="D31" i="93"/>
  <c r="C31" i="93"/>
  <c r="AI29" i="93"/>
  <c r="AH29" i="93"/>
  <c r="AG29" i="93"/>
  <c r="AF29" i="93"/>
  <c r="AE29" i="93"/>
  <c r="AD29" i="93"/>
  <c r="AC29" i="93"/>
  <c r="AB29" i="93"/>
  <c r="AA29" i="93"/>
  <c r="Z29" i="93"/>
  <c r="Y29" i="93"/>
  <c r="X29" i="93"/>
  <c r="W29" i="93"/>
  <c r="V29" i="93"/>
  <c r="U29" i="93"/>
  <c r="T29" i="93"/>
  <c r="AI22" i="93"/>
  <c r="AH22" i="93"/>
  <c r="AG22" i="93"/>
  <c r="AF22" i="93"/>
  <c r="AE22" i="93"/>
  <c r="AD22" i="93"/>
  <c r="AC22" i="93"/>
  <c r="AB22" i="93"/>
  <c r="AA22" i="93"/>
  <c r="Z22" i="93"/>
  <c r="Y22" i="93"/>
  <c r="X22" i="93"/>
  <c r="W22" i="93"/>
  <c r="V22" i="93"/>
  <c r="U22" i="93"/>
  <c r="T22" i="93"/>
  <c r="AI21" i="93"/>
  <c r="AH21" i="93"/>
  <c r="AG21" i="93"/>
  <c r="AF21" i="93"/>
  <c r="AE21" i="93"/>
  <c r="AD21" i="93"/>
  <c r="AC21" i="93"/>
  <c r="AB21" i="93"/>
  <c r="AA21" i="93"/>
  <c r="Z21" i="93"/>
  <c r="Y21" i="93"/>
  <c r="X21" i="93"/>
  <c r="W21" i="93"/>
  <c r="V21" i="93"/>
  <c r="U21" i="93"/>
  <c r="T21" i="93"/>
  <c r="AI20" i="93"/>
  <c r="AH20" i="93"/>
  <c r="AG20" i="93"/>
  <c r="AF20" i="93"/>
  <c r="AE20" i="93"/>
  <c r="AD20" i="93"/>
  <c r="AC20" i="93"/>
  <c r="AB20" i="93"/>
  <c r="AA20" i="93"/>
  <c r="Z20" i="93"/>
  <c r="Y20" i="93"/>
  <c r="X20" i="93"/>
  <c r="W20" i="93"/>
  <c r="V20" i="93"/>
  <c r="U20" i="93"/>
  <c r="T20" i="93"/>
  <c r="AI19" i="93"/>
  <c r="AH19" i="93"/>
  <c r="AG19" i="93"/>
  <c r="AF19" i="93"/>
  <c r="AE19" i="93"/>
  <c r="AD19" i="93"/>
  <c r="AC19" i="93"/>
  <c r="AB19" i="93"/>
  <c r="AA19" i="93"/>
  <c r="Z19" i="93"/>
  <c r="Y19" i="93"/>
  <c r="X19" i="93"/>
  <c r="W19" i="93"/>
  <c r="V19" i="93"/>
  <c r="U19" i="93"/>
  <c r="T19" i="93"/>
  <c r="AI18" i="93"/>
  <c r="AH18" i="93"/>
  <c r="AG18" i="93"/>
  <c r="AF18" i="93"/>
  <c r="AE18" i="93"/>
  <c r="AD18" i="93"/>
  <c r="AC18" i="93"/>
  <c r="AB18" i="93"/>
  <c r="AA18" i="93"/>
  <c r="Z18" i="93"/>
  <c r="Y18" i="93"/>
  <c r="X18" i="93"/>
  <c r="W18" i="93"/>
  <c r="V18" i="93"/>
  <c r="U18" i="93"/>
  <c r="T18" i="93"/>
  <c r="AI17" i="93"/>
  <c r="AH17" i="93"/>
  <c r="AG17" i="93"/>
  <c r="AF17" i="93"/>
  <c r="AE17" i="93"/>
  <c r="AD17" i="93"/>
  <c r="AC17" i="93"/>
  <c r="AB17" i="93"/>
  <c r="AA17" i="93"/>
  <c r="Z17" i="93"/>
  <c r="Y17" i="93"/>
  <c r="X17" i="93"/>
  <c r="W17" i="93"/>
  <c r="V17" i="93"/>
  <c r="U17" i="93"/>
  <c r="T17" i="93"/>
  <c r="AI16" i="93"/>
  <c r="AH16" i="93"/>
  <c r="AG16" i="93"/>
  <c r="AF16" i="93"/>
  <c r="AE16" i="93"/>
  <c r="AD16" i="93"/>
  <c r="AC16" i="93"/>
  <c r="AB16" i="93"/>
  <c r="AA16" i="93"/>
  <c r="Z16" i="93"/>
  <c r="Y16" i="93"/>
  <c r="X16" i="93"/>
  <c r="W16" i="93"/>
  <c r="V16" i="93"/>
  <c r="U16" i="93"/>
  <c r="T16" i="93"/>
  <c r="AI15" i="93"/>
  <c r="AH15" i="93"/>
  <c r="AG15" i="93"/>
  <c r="AF15" i="93"/>
  <c r="AE15" i="93"/>
  <c r="AD15" i="93"/>
  <c r="AC15" i="93"/>
  <c r="AB15" i="93"/>
  <c r="AA15" i="93"/>
  <c r="Z15" i="93"/>
  <c r="Y15" i="93"/>
  <c r="X15" i="93"/>
  <c r="W15" i="93"/>
  <c r="V15" i="93"/>
  <c r="U15" i="93"/>
  <c r="T15" i="93"/>
  <c r="AI14" i="93"/>
  <c r="AH14" i="93"/>
  <c r="AG14" i="93"/>
  <c r="AF14" i="93"/>
  <c r="AE14" i="93"/>
  <c r="AD14" i="93"/>
  <c r="AC14" i="93"/>
  <c r="AB14" i="93"/>
  <c r="AA14" i="93"/>
  <c r="Z14" i="93"/>
  <c r="Y14" i="93"/>
  <c r="X14" i="93"/>
  <c r="W14" i="93"/>
  <c r="V14" i="93"/>
  <c r="U14" i="93"/>
  <c r="T14" i="93"/>
  <c r="AI13" i="93"/>
  <c r="AH13" i="93"/>
  <c r="AG13" i="93"/>
  <c r="AF13" i="93"/>
  <c r="AE13" i="93"/>
  <c r="AD13" i="93"/>
  <c r="AC13" i="93"/>
  <c r="AB13" i="93"/>
  <c r="AA13" i="93"/>
  <c r="Z13" i="93"/>
  <c r="Y13" i="93"/>
  <c r="X13" i="93"/>
  <c r="W13" i="93"/>
  <c r="V13" i="93"/>
  <c r="U13" i="93"/>
  <c r="T13" i="93"/>
  <c r="AI12" i="93"/>
  <c r="AH12" i="93"/>
  <c r="AG12" i="93"/>
  <c r="AF12" i="93"/>
  <c r="AE12" i="93"/>
  <c r="AD12" i="93"/>
  <c r="AC12" i="93"/>
  <c r="AB12" i="93"/>
  <c r="AA12" i="93"/>
  <c r="Z12" i="93"/>
  <c r="Y12" i="93"/>
  <c r="X12" i="93"/>
  <c r="W12" i="93"/>
  <c r="V12" i="93"/>
  <c r="U12" i="93"/>
  <c r="T12" i="93"/>
  <c r="AI11" i="93"/>
  <c r="AH11" i="93"/>
  <c r="AG11" i="93"/>
  <c r="AF11" i="93"/>
  <c r="AE11" i="93"/>
  <c r="AD11" i="93"/>
  <c r="AC11" i="93"/>
  <c r="AB11" i="93"/>
  <c r="AA11" i="93"/>
  <c r="Z11" i="93"/>
  <c r="Y11" i="93"/>
  <c r="X11" i="93"/>
  <c r="W11" i="93"/>
  <c r="V11" i="93"/>
  <c r="U11" i="93"/>
  <c r="T11" i="93"/>
  <c r="AI10" i="93"/>
  <c r="AH10" i="93"/>
  <c r="AG10" i="93"/>
  <c r="AF10" i="93"/>
  <c r="AE10" i="93"/>
  <c r="AD10" i="93"/>
  <c r="AC10" i="93"/>
  <c r="AB10" i="93"/>
  <c r="AA10" i="93"/>
  <c r="Z10" i="93"/>
  <c r="Y10" i="93"/>
  <c r="X10" i="93"/>
  <c r="W10" i="93"/>
  <c r="V10" i="93"/>
  <c r="U10" i="93"/>
  <c r="T10" i="93"/>
  <c r="AI9" i="93"/>
  <c r="AH9" i="93"/>
  <c r="AG9" i="93"/>
  <c r="AF9" i="93"/>
  <c r="AE9" i="93"/>
  <c r="AD9" i="93"/>
  <c r="AC9" i="93"/>
  <c r="AB9" i="93"/>
  <c r="AA9" i="93"/>
  <c r="Z9" i="93"/>
  <c r="Y9" i="93"/>
  <c r="X9" i="93"/>
  <c r="W9" i="93"/>
  <c r="V9" i="93"/>
  <c r="U9" i="93"/>
  <c r="T9" i="93"/>
  <c r="AI8" i="93"/>
  <c r="AH8" i="93"/>
  <c r="AG8" i="93"/>
  <c r="AF8" i="93"/>
  <c r="AE8" i="93"/>
  <c r="AD8" i="93"/>
  <c r="AC8" i="93"/>
  <c r="AB8" i="93"/>
  <c r="AA8" i="93"/>
  <c r="Z8" i="93"/>
  <c r="Y8" i="93"/>
  <c r="X8" i="93"/>
  <c r="W8" i="93"/>
  <c r="V8" i="93"/>
  <c r="U8" i="93"/>
  <c r="T8" i="93"/>
  <c r="AI7" i="93"/>
  <c r="AH7" i="93"/>
  <c r="AG7" i="93"/>
  <c r="AF7" i="93"/>
  <c r="AE7" i="93"/>
  <c r="AD7" i="93"/>
  <c r="AC7" i="93"/>
  <c r="AB7" i="93"/>
  <c r="AA7" i="93"/>
  <c r="Z7" i="93"/>
  <c r="Y7" i="93"/>
  <c r="X7" i="93"/>
  <c r="W7" i="93"/>
  <c r="V7" i="93"/>
  <c r="U7" i="93"/>
  <c r="T7" i="93"/>
  <c r="AI6" i="93"/>
  <c r="AH6" i="93"/>
  <c r="AG6" i="93"/>
  <c r="AF6" i="93"/>
  <c r="AE6" i="93"/>
  <c r="AD6" i="93"/>
  <c r="AC6" i="93"/>
  <c r="AB6" i="93"/>
  <c r="AA6" i="93"/>
  <c r="Z6" i="93"/>
  <c r="Y6" i="93"/>
  <c r="X6" i="93"/>
  <c r="W6" i="93"/>
  <c r="V6" i="93"/>
  <c r="U6" i="93"/>
  <c r="T6" i="93"/>
  <c r="AI5" i="93"/>
  <c r="AH5" i="93"/>
  <c r="AG5" i="93"/>
  <c r="AF5" i="93"/>
  <c r="AE5" i="93"/>
  <c r="AD5" i="93"/>
  <c r="AC5" i="93"/>
  <c r="AB5" i="93"/>
  <c r="AA5" i="93"/>
  <c r="Z5" i="93"/>
  <c r="Y5" i="93"/>
  <c r="X5" i="93"/>
  <c r="W5" i="93"/>
  <c r="V5" i="93"/>
  <c r="U5" i="93"/>
  <c r="T5" i="93"/>
  <c r="AI4" i="93"/>
  <c r="AH4" i="93"/>
  <c r="AG4" i="93"/>
  <c r="AF4" i="93"/>
  <c r="AE4" i="93"/>
  <c r="AD4" i="93"/>
  <c r="AC4" i="93"/>
  <c r="AB4" i="93"/>
  <c r="AA4" i="93"/>
  <c r="Z4" i="93"/>
  <c r="Y4" i="93"/>
  <c r="X4" i="93"/>
  <c r="W4" i="93"/>
  <c r="V4" i="93"/>
  <c r="U4" i="93"/>
  <c r="T4" i="93"/>
  <c r="AI3" i="93"/>
  <c r="AH3" i="93"/>
  <c r="AG3" i="93"/>
  <c r="AF3" i="93"/>
  <c r="AE3" i="93"/>
  <c r="AD3" i="93"/>
  <c r="AC3" i="93"/>
  <c r="AB3" i="93"/>
  <c r="AA3" i="93"/>
  <c r="Z3" i="93"/>
  <c r="Y3" i="93"/>
  <c r="X3" i="93"/>
  <c r="W3" i="93"/>
  <c r="V3" i="93"/>
  <c r="U3" i="93"/>
  <c r="T3" i="93"/>
  <c r="B22" i="96" l="1"/>
  <c r="W27" i="25" s="1"/>
  <c r="B22" i="97"/>
  <c r="I32" i="95"/>
  <c r="P32" i="95"/>
  <c r="N22" i="95"/>
  <c r="AE22" i="95" s="1"/>
  <c r="L32" i="95"/>
  <c r="K32" i="95"/>
  <c r="J32" i="95"/>
  <c r="I22" i="95"/>
  <c r="Z22" i="95" s="1"/>
  <c r="H32" i="95"/>
  <c r="G22" i="95"/>
  <c r="X22" i="95" s="1"/>
  <c r="D22" i="95"/>
  <c r="U22" i="95" s="1"/>
  <c r="Q22" i="95"/>
  <c r="AH22" i="95" s="1"/>
  <c r="R22" i="95"/>
  <c r="AI22" i="95" s="1"/>
  <c r="O32" i="95"/>
  <c r="F32" i="95"/>
  <c r="B3" i="95"/>
  <c r="B4" i="95"/>
  <c r="B6" i="95"/>
  <c r="B9" i="95"/>
  <c r="B10" i="95"/>
  <c r="B16" i="95"/>
  <c r="B19" i="95"/>
  <c r="B34" i="95"/>
  <c r="U30" i="25" s="1"/>
  <c r="B21" i="95"/>
  <c r="C32" i="95"/>
  <c r="C22" i="95" s="1"/>
  <c r="T22" i="95" s="1"/>
  <c r="B5" i="95"/>
  <c r="B7" i="95"/>
  <c r="B18" i="95"/>
  <c r="E32" i="95"/>
  <c r="B20" i="95"/>
  <c r="B17" i="95"/>
  <c r="M32" i="95"/>
  <c r="B14" i="95"/>
  <c r="B13" i="95"/>
  <c r="B12" i="95"/>
  <c r="B11" i="95"/>
  <c r="M32" i="94"/>
  <c r="AD22" i="94" s="1"/>
  <c r="R32" i="94"/>
  <c r="AI22" i="94" s="1"/>
  <c r="Q32" i="94"/>
  <c r="AH22" i="94" s="1"/>
  <c r="P32" i="94"/>
  <c r="AG22" i="94" s="1"/>
  <c r="O32" i="94"/>
  <c r="AF22" i="94" s="1"/>
  <c r="N32" i="94"/>
  <c r="AE22" i="94" s="1"/>
  <c r="L32" i="94"/>
  <c r="AC22" i="94" s="1"/>
  <c r="K32" i="94"/>
  <c r="AB22" i="94" s="1"/>
  <c r="J32" i="94"/>
  <c r="AA22" i="94" s="1"/>
  <c r="H32" i="94"/>
  <c r="Y22" i="94" s="1"/>
  <c r="G32" i="94"/>
  <c r="X22" i="94" s="1"/>
  <c r="F32" i="94"/>
  <c r="W22" i="94" s="1"/>
  <c r="E32" i="94"/>
  <c r="V22" i="94" s="1"/>
  <c r="D32" i="94"/>
  <c r="U22" i="94" s="1"/>
  <c r="B9" i="94"/>
  <c r="B4" i="94"/>
  <c r="B6" i="94"/>
  <c r="B8" i="94"/>
  <c r="B10" i="94"/>
  <c r="B7" i="94"/>
  <c r="B17" i="94"/>
  <c r="B19" i="94"/>
  <c r="B5" i="94"/>
  <c r="B34" i="94"/>
  <c r="B3" i="94"/>
  <c r="B11" i="94"/>
  <c r="V23" i="93"/>
  <c r="B16" i="94"/>
  <c r="B12" i="94"/>
  <c r="B14" i="94"/>
  <c r="Q33" i="93"/>
  <c r="AH23" i="93" s="1"/>
  <c r="B15" i="94"/>
  <c r="B18" i="94"/>
  <c r="B20" i="94"/>
  <c r="C32" i="94"/>
  <c r="C22" i="94" s="1"/>
  <c r="T22" i="94" s="1"/>
  <c r="D33" i="93"/>
  <c r="U23" i="93" s="1"/>
  <c r="R33" i="93"/>
  <c r="AI23" i="93" s="1"/>
  <c r="J33" i="93"/>
  <c r="AA23" i="93" s="1"/>
  <c r="H33" i="93"/>
  <c r="Y23" i="93" s="1"/>
  <c r="F33" i="93"/>
  <c r="C33" i="93"/>
  <c r="T23" i="93" s="1"/>
  <c r="N33" i="93"/>
  <c r="AE23" i="93" s="1"/>
  <c r="K33" i="93"/>
  <c r="AB23" i="93" s="1"/>
  <c r="O33" i="93"/>
  <c r="AF23" i="93" s="1"/>
  <c r="I33" i="93"/>
  <c r="Z23" i="93" s="1"/>
  <c r="B15" i="93"/>
  <c r="B17" i="93"/>
  <c r="B18" i="93"/>
  <c r="B21" i="93"/>
  <c r="B35" i="93"/>
  <c r="B13" i="93"/>
  <c r="B10" i="93"/>
  <c r="G33" i="93"/>
  <c r="X23" i="93" s="1"/>
  <c r="M33" i="93"/>
  <c r="AD23" i="93" s="1"/>
  <c r="P33" i="93"/>
  <c r="B7" i="93"/>
  <c r="B20" i="93"/>
  <c r="B4" i="93"/>
  <c r="B19" i="93"/>
  <c r="B16" i="93"/>
  <c r="B12" i="93"/>
  <c r="B11" i="93"/>
  <c r="B6" i="93"/>
  <c r="B8" i="93"/>
  <c r="B9" i="93"/>
  <c r="Q4" i="25"/>
  <c r="Q10" i="25"/>
  <c r="Q7" i="25"/>
  <c r="Q6" i="25"/>
  <c r="Q15" i="25"/>
  <c r="Q5" i="25"/>
  <c r="Q3" i="25"/>
  <c r="Q9" i="25"/>
  <c r="Q8" i="25"/>
  <c r="Q13" i="25"/>
  <c r="Q16" i="25"/>
  <c r="Q14" i="25"/>
  <c r="Q12" i="25"/>
  <c r="Q11" i="25"/>
  <c r="Q18" i="25"/>
  <c r="Q20" i="25"/>
  <c r="Q19" i="25"/>
  <c r="Q21" i="25"/>
  <c r="Q17" i="25"/>
  <c r="Q22" i="25"/>
  <c r="Q23" i="25"/>
  <c r="Q27" i="25"/>
  <c r="Q30" i="25"/>
  <c r="R33" i="92"/>
  <c r="Q33" i="92"/>
  <c r="P33" i="92"/>
  <c r="O33" i="92"/>
  <c r="N33" i="92"/>
  <c r="M33" i="92"/>
  <c r="L33" i="92"/>
  <c r="K33" i="92"/>
  <c r="J33" i="92"/>
  <c r="I33" i="92"/>
  <c r="H33" i="92"/>
  <c r="G33" i="92"/>
  <c r="F33" i="92"/>
  <c r="E33" i="92"/>
  <c r="D33" i="92"/>
  <c r="C33" i="92"/>
  <c r="R32" i="92"/>
  <c r="Q32" i="92"/>
  <c r="P32" i="92"/>
  <c r="P34" i="92" s="1"/>
  <c r="P24" i="92" s="1"/>
  <c r="AG24" i="92" s="1"/>
  <c r="O32" i="92"/>
  <c r="O34" i="92" s="1"/>
  <c r="O24" i="92" s="1"/>
  <c r="AF24" i="92" s="1"/>
  <c r="N32" i="92"/>
  <c r="N34" i="92" s="1"/>
  <c r="N24" i="92" s="1"/>
  <c r="AE24" i="92" s="1"/>
  <c r="M32" i="92"/>
  <c r="L32" i="92"/>
  <c r="K32" i="92"/>
  <c r="J32" i="92"/>
  <c r="I32" i="92"/>
  <c r="H32" i="92"/>
  <c r="H34" i="92" s="1"/>
  <c r="G32" i="92"/>
  <c r="F32" i="92"/>
  <c r="E32" i="92"/>
  <c r="D32" i="92"/>
  <c r="D34" i="92" s="1"/>
  <c r="D24" i="92" s="1"/>
  <c r="U24" i="92" s="1"/>
  <c r="C32" i="92"/>
  <c r="AH30" i="92"/>
  <c r="AG30" i="92"/>
  <c r="AF30" i="92"/>
  <c r="AE30" i="92"/>
  <c r="AD30" i="92"/>
  <c r="AC30" i="92"/>
  <c r="AB30" i="92"/>
  <c r="AA30" i="92"/>
  <c r="Z30" i="92"/>
  <c r="Y30" i="92"/>
  <c r="X30" i="92"/>
  <c r="W30" i="92"/>
  <c r="V30" i="92"/>
  <c r="U30" i="92"/>
  <c r="T30" i="92"/>
  <c r="AI23" i="92"/>
  <c r="AH23" i="92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T23" i="92"/>
  <c r="AI22" i="92"/>
  <c r="AH22" i="92"/>
  <c r="AG22" i="92"/>
  <c r="AF22" i="92"/>
  <c r="AE22" i="92"/>
  <c r="AD22" i="92"/>
  <c r="AC22" i="92"/>
  <c r="AB22" i="92"/>
  <c r="AA22" i="92"/>
  <c r="Z22" i="92"/>
  <c r="Y22" i="92"/>
  <c r="X22" i="92"/>
  <c r="W22" i="92"/>
  <c r="V22" i="92"/>
  <c r="U22" i="92"/>
  <c r="T22" i="92"/>
  <c r="AI21" i="92"/>
  <c r="AH21" i="92"/>
  <c r="AG21" i="92"/>
  <c r="AF21" i="92"/>
  <c r="AE21" i="92"/>
  <c r="AD21" i="92"/>
  <c r="AC21" i="92"/>
  <c r="AB21" i="92"/>
  <c r="AA21" i="92"/>
  <c r="Z21" i="92"/>
  <c r="Y21" i="92"/>
  <c r="X21" i="92"/>
  <c r="W21" i="92"/>
  <c r="V21" i="92"/>
  <c r="U21" i="92"/>
  <c r="T21" i="92"/>
  <c r="AI20" i="92"/>
  <c r="AH20" i="92"/>
  <c r="AG20" i="92"/>
  <c r="AF20" i="92"/>
  <c r="AE20" i="92"/>
  <c r="AD20" i="92"/>
  <c r="AC20" i="92"/>
  <c r="AB20" i="92"/>
  <c r="AA20" i="92"/>
  <c r="Z20" i="92"/>
  <c r="Y20" i="92"/>
  <c r="X20" i="92"/>
  <c r="W20" i="92"/>
  <c r="V20" i="92"/>
  <c r="U20" i="92"/>
  <c r="T20" i="92"/>
  <c r="AI19" i="92"/>
  <c r="AH19" i="92"/>
  <c r="AG19" i="92"/>
  <c r="AF19" i="92"/>
  <c r="AE19" i="92"/>
  <c r="AD19" i="92"/>
  <c r="AC19" i="92"/>
  <c r="AB19" i="92"/>
  <c r="AA19" i="92"/>
  <c r="Z19" i="92"/>
  <c r="Y19" i="92"/>
  <c r="X19" i="92"/>
  <c r="W19" i="92"/>
  <c r="V19" i="92"/>
  <c r="U19" i="92"/>
  <c r="T19" i="92"/>
  <c r="AI18" i="92"/>
  <c r="AH18" i="92"/>
  <c r="AG18" i="92"/>
  <c r="AF18" i="92"/>
  <c r="AE18" i="92"/>
  <c r="AD18" i="92"/>
  <c r="AC18" i="92"/>
  <c r="AB18" i="92"/>
  <c r="AA18" i="92"/>
  <c r="Z18" i="92"/>
  <c r="Y18" i="92"/>
  <c r="X18" i="92"/>
  <c r="W18" i="92"/>
  <c r="V18" i="92"/>
  <c r="U18" i="92"/>
  <c r="T18" i="92"/>
  <c r="AI17" i="92"/>
  <c r="AH17" i="92"/>
  <c r="AG17" i="92"/>
  <c r="AF17" i="92"/>
  <c r="AE17" i="92"/>
  <c r="AD17" i="92"/>
  <c r="AC17" i="92"/>
  <c r="AB17" i="92"/>
  <c r="AA17" i="92"/>
  <c r="Z17" i="92"/>
  <c r="Y17" i="92"/>
  <c r="X17" i="92"/>
  <c r="W17" i="92"/>
  <c r="V17" i="92"/>
  <c r="U17" i="92"/>
  <c r="T17" i="92"/>
  <c r="AI16" i="92"/>
  <c r="AH16" i="92"/>
  <c r="AG16" i="92"/>
  <c r="AF16" i="92"/>
  <c r="AE16" i="92"/>
  <c r="AD16" i="92"/>
  <c r="AC16" i="92"/>
  <c r="AB16" i="92"/>
  <c r="AA16" i="92"/>
  <c r="Z16" i="92"/>
  <c r="Y16" i="92"/>
  <c r="X16" i="92"/>
  <c r="W16" i="92"/>
  <c r="V16" i="92"/>
  <c r="U16" i="92"/>
  <c r="T16" i="92"/>
  <c r="AI15" i="92"/>
  <c r="AH15" i="92"/>
  <c r="AG15" i="92"/>
  <c r="AF15" i="92"/>
  <c r="AE15" i="92"/>
  <c r="AD15" i="92"/>
  <c r="AC15" i="92"/>
  <c r="AB15" i="92"/>
  <c r="AA15" i="92"/>
  <c r="Z15" i="92"/>
  <c r="Y15" i="92"/>
  <c r="X15" i="92"/>
  <c r="W15" i="92"/>
  <c r="V15" i="92"/>
  <c r="U15" i="92"/>
  <c r="T15" i="92"/>
  <c r="AI14" i="92"/>
  <c r="AH14" i="92"/>
  <c r="AG14" i="92"/>
  <c r="AF14" i="92"/>
  <c r="AE14" i="92"/>
  <c r="AD14" i="92"/>
  <c r="AC14" i="92"/>
  <c r="AB14" i="92"/>
  <c r="AA14" i="92"/>
  <c r="Z14" i="92"/>
  <c r="Y14" i="92"/>
  <c r="X14" i="92"/>
  <c r="W14" i="92"/>
  <c r="V14" i="92"/>
  <c r="U14" i="92"/>
  <c r="T14" i="92"/>
  <c r="AI13" i="92"/>
  <c r="AH13" i="92"/>
  <c r="AG13" i="92"/>
  <c r="AF13" i="92"/>
  <c r="AE13" i="92"/>
  <c r="AD13" i="92"/>
  <c r="AC13" i="92"/>
  <c r="AB13" i="92"/>
  <c r="AA13" i="92"/>
  <c r="Z13" i="92"/>
  <c r="Y13" i="92"/>
  <c r="X13" i="92"/>
  <c r="W13" i="92"/>
  <c r="V13" i="92"/>
  <c r="U13" i="92"/>
  <c r="T13" i="92"/>
  <c r="AI12" i="92"/>
  <c r="AH12" i="92"/>
  <c r="AG12" i="92"/>
  <c r="AF12" i="92"/>
  <c r="AE12" i="92"/>
  <c r="AD12" i="92"/>
  <c r="AC12" i="92"/>
  <c r="AB12" i="92"/>
  <c r="AA12" i="92"/>
  <c r="Z12" i="92"/>
  <c r="Y12" i="92"/>
  <c r="X12" i="92"/>
  <c r="W12" i="92"/>
  <c r="V12" i="92"/>
  <c r="U12" i="92"/>
  <c r="T12" i="92"/>
  <c r="AI11" i="92"/>
  <c r="AH11" i="92"/>
  <c r="AG11" i="92"/>
  <c r="AF11" i="92"/>
  <c r="AE11" i="92"/>
  <c r="AD11" i="92"/>
  <c r="AC11" i="92"/>
  <c r="AB11" i="92"/>
  <c r="AA11" i="92"/>
  <c r="Z11" i="92"/>
  <c r="Y11" i="92"/>
  <c r="X11" i="92"/>
  <c r="W11" i="92"/>
  <c r="V11" i="92"/>
  <c r="U11" i="92"/>
  <c r="T11" i="92"/>
  <c r="AI10" i="92"/>
  <c r="AH10" i="92"/>
  <c r="AG10" i="92"/>
  <c r="AF10" i="92"/>
  <c r="AE10" i="92"/>
  <c r="AD10" i="92"/>
  <c r="AC10" i="92"/>
  <c r="AB10" i="92"/>
  <c r="AA10" i="92"/>
  <c r="Z10" i="92"/>
  <c r="Y10" i="92"/>
  <c r="X10" i="92"/>
  <c r="W10" i="92"/>
  <c r="V10" i="92"/>
  <c r="U10" i="92"/>
  <c r="T10" i="92"/>
  <c r="AI9" i="92"/>
  <c r="AH9" i="92"/>
  <c r="AG9" i="92"/>
  <c r="AF9" i="92"/>
  <c r="AE9" i="92"/>
  <c r="AD9" i="92"/>
  <c r="AC9" i="92"/>
  <c r="AB9" i="92"/>
  <c r="AA9" i="92"/>
  <c r="Z9" i="92"/>
  <c r="Y9" i="92"/>
  <c r="X9" i="92"/>
  <c r="W9" i="92"/>
  <c r="V9" i="92"/>
  <c r="U9" i="92"/>
  <c r="T9" i="92"/>
  <c r="AI8" i="92"/>
  <c r="AH8" i="92"/>
  <c r="AG8" i="92"/>
  <c r="AF8" i="92"/>
  <c r="AE8" i="92"/>
  <c r="AD8" i="92"/>
  <c r="AC8" i="92"/>
  <c r="AB8" i="92"/>
  <c r="AA8" i="92"/>
  <c r="Z8" i="92"/>
  <c r="Y8" i="92"/>
  <c r="X8" i="92"/>
  <c r="W8" i="92"/>
  <c r="V8" i="92"/>
  <c r="U8" i="92"/>
  <c r="T8" i="92"/>
  <c r="AI7" i="92"/>
  <c r="AH7" i="92"/>
  <c r="AG7" i="92"/>
  <c r="AF7" i="92"/>
  <c r="AE7" i="92"/>
  <c r="AD7" i="92"/>
  <c r="AC7" i="92"/>
  <c r="AB7" i="92"/>
  <c r="AA7" i="92"/>
  <c r="Z7" i="92"/>
  <c r="Y7" i="92"/>
  <c r="X7" i="92"/>
  <c r="W7" i="92"/>
  <c r="V7" i="92"/>
  <c r="U7" i="92"/>
  <c r="T7" i="92"/>
  <c r="AI6" i="92"/>
  <c r="AH6" i="92"/>
  <c r="AG6" i="92"/>
  <c r="AF6" i="92"/>
  <c r="AE6" i="92"/>
  <c r="AD6" i="92"/>
  <c r="AC6" i="92"/>
  <c r="AB6" i="92"/>
  <c r="AA6" i="92"/>
  <c r="Z6" i="92"/>
  <c r="Y6" i="92"/>
  <c r="X6" i="92"/>
  <c r="W6" i="92"/>
  <c r="V6" i="92"/>
  <c r="U6" i="92"/>
  <c r="T6" i="92"/>
  <c r="AI5" i="92"/>
  <c r="AH5" i="92"/>
  <c r="AG5" i="92"/>
  <c r="AF5" i="92"/>
  <c r="AE5" i="92"/>
  <c r="AD5" i="92"/>
  <c r="AC5" i="92"/>
  <c r="AB5" i="92"/>
  <c r="AA5" i="92"/>
  <c r="Z5" i="92"/>
  <c r="Y5" i="92"/>
  <c r="X5" i="92"/>
  <c r="W5" i="92"/>
  <c r="V5" i="92"/>
  <c r="U5" i="92"/>
  <c r="T5" i="92"/>
  <c r="AI4" i="92"/>
  <c r="AH4" i="92"/>
  <c r="AG4" i="92"/>
  <c r="AF4" i="92"/>
  <c r="AE4" i="92"/>
  <c r="AD4" i="92"/>
  <c r="AC4" i="92"/>
  <c r="AB4" i="92"/>
  <c r="AA4" i="92"/>
  <c r="Z4" i="92"/>
  <c r="Y4" i="92"/>
  <c r="X4" i="92"/>
  <c r="W4" i="92"/>
  <c r="V4" i="92"/>
  <c r="U4" i="92"/>
  <c r="T4" i="92"/>
  <c r="AI3" i="92"/>
  <c r="AH3" i="92"/>
  <c r="AG3" i="92"/>
  <c r="AF3" i="92"/>
  <c r="AE3" i="92"/>
  <c r="AD3" i="92"/>
  <c r="AC3" i="92"/>
  <c r="AB3" i="92"/>
  <c r="AA3" i="92"/>
  <c r="Z3" i="92"/>
  <c r="Y3" i="92"/>
  <c r="X3" i="92"/>
  <c r="W3" i="92"/>
  <c r="V3" i="92"/>
  <c r="U3" i="92"/>
  <c r="T3" i="92"/>
  <c r="P4" i="25"/>
  <c r="P13" i="25"/>
  <c r="P10" i="25"/>
  <c r="P6" i="25"/>
  <c r="P15" i="25"/>
  <c r="P3" i="25"/>
  <c r="P5" i="25"/>
  <c r="P7" i="25"/>
  <c r="P16" i="25"/>
  <c r="P8" i="25"/>
  <c r="P9" i="25"/>
  <c r="P14" i="25"/>
  <c r="P11" i="25"/>
  <c r="P12" i="25"/>
  <c r="P18" i="25"/>
  <c r="P19" i="25"/>
  <c r="P21" i="25"/>
  <c r="P20" i="25"/>
  <c r="P17" i="25"/>
  <c r="P22" i="25"/>
  <c r="P23" i="25"/>
  <c r="P27" i="25"/>
  <c r="P30" i="25"/>
  <c r="P33" i="91"/>
  <c r="O33" i="91"/>
  <c r="N33" i="91"/>
  <c r="M33" i="91"/>
  <c r="L33" i="91"/>
  <c r="K33" i="91"/>
  <c r="J33" i="91"/>
  <c r="I33" i="91"/>
  <c r="H33" i="91"/>
  <c r="G33" i="91"/>
  <c r="F33" i="91"/>
  <c r="E33" i="91"/>
  <c r="D33" i="91"/>
  <c r="C33" i="91"/>
  <c r="P32" i="91"/>
  <c r="O32" i="91"/>
  <c r="N32" i="91"/>
  <c r="M32" i="91"/>
  <c r="L32" i="91"/>
  <c r="K32" i="91"/>
  <c r="J32" i="91"/>
  <c r="I32" i="91"/>
  <c r="I34" i="91" s="1"/>
  <c r="I24" i="91" s="1"/>
  <c r="X24" i="91" s="1"/>
  <c r="H32" i="91"/>
  <c r="G32" i="91"/>
  <c r="F32" i="91"/>
  <c r="E32" i="91"/>
  <c r="D32" i="91"/>
  <c r="C32" i="91"/>
  <c r="AE30" i="91"/>
  <c r="AD30" i="91"/>
  <c r="AC30" i="91"/>
  <c r="AB30" i="91"/>
  <c r="AA30" i="91"/>
  <c r="Z30" i="91"/>
  <c r="Y30" i="91"/>
  <c r="X30" i="91"/>
  <c r="W30" i="91"/>
  <c r="V30" i="91"/>
  <c r="U30" i="91"/>
  <c r="T30" i="91"/>
  <c r="S30" i="91"/>
  <c r="R30" i="91"/>
  <c r="AE23" i="91"/>
  <c r="AD23" i="91"/>
  <c r="AC23" i="91"/>
  <c r="AB23" i="91"/>
  <c r="AA23" i="91"/>
  <c r="Z23" i="91"/>
  <c r="Y23" i="91"/>
  <c r="X23" i="91"/>
  <c r="W23" i="91"/>
  <c r="V23" i="91"/>
  <c r="U23" i="91"/>
  <c r="T23" i="91"/>
  <c r="S23" i="91"/>
  <c r="R23" i="91"/>
  <c r="AE22" i="91"/>
  <c r="AD22" i="91"/>
  <c r="AC22" i="91"/>
  <c r="AB22" i="91"/>
  <c r="AA22" i="91"/>
  <c r="Z22" i="91"/>
  <c r="Y22" i="91"/>
  <c r="X22" i="91"/>
  <c r="W22" i="91"/>
  <c r="V22" i="91"/>
  <c r="U22" i="91"/>
  <c r="T22" i="91"/>
  <c r="S22" i="91"/>
  <c r="R22" i="91"/>
  <c r="AE21" i="91"/>
  <c r="AD21" i="91"/>
  <c r="AC21" i="91"/>
  <c r="AB21" i="91"/>
  <c r="AA21" i="91"/>
  <c r="Z21" i="91"/>
  <c r="Y21" i="91"/>
  <c r="X21" i="91"/>
  <c r="W21" i="91"/>
  <c r="V21" i="91"/>
  <c r="U21" i="91"/>
  <c r="T21" i="91"/>
  <c r="S21" i="91"/>
  <c r="R21" i="91"/>
  <c r="AE20" i="91"/>
  <c r="AD20" i="91"/>
  <c r="AC20" i="91"/>
  <c r="AB20" i="91"/>
  <c r="AA20" i="91"/>
  <c r="Z20" i="91"/>
  <c r="Y20" i="91"/>
  <c r="X20" i="91"/>
  <c r="W20" i="91"/>
  <c r="V20" i="91"/>
  <c r="U20" i="91"/>
  <c r="T20" i="91"/>
  <c r="S20" i="91"/>
  <c r="R20" i="91"/>
  <c r="AE19" i="91"/>
  <c r="AD19" i="91"/>
  <c r="AC19" i="91"/>
  <c r="AB19" i="91"/>
  <c r="AA19" i="91"/>
  <c r="Z19" i="91"/>
  <c r="Y19" i="91"/>
  <c r="X19" i="91"/>
  <c r="W19" i="91"/>
  <c r="V19" i="91"/>
  <c r="U19" i="91"/>
  <c r="T19" i="91"/>
  <c r="S19" i="91"/>
  <c r="R19" i="91"/>
  <c r="AE18" i="91"/>
  <c r="AD18" i="91"/>
  <c r="AC18" i="91"/>
  <c r="AB18" i="91"/>
  <c r="AA18" i="91"/>
  <c r="Z18" i="91"/>
  <c r="Y18" i="91"/>
  <c r="X18" i="91"/>
  <c r="W18" i="91"/>
  <c r="V18" i="91"/>
  <c r="U18" i="91"/>
  <c r="T18" i="91"/>
  <c r="S18" i="91"/>
  <c r="R18" i="91"/>
  <c r="AE17" i="91"/>
  <c r="AD17" i="91"/>
  <c r="AC17" i="91"/>
  <c r="AB17" i="91"/>
  <c r="AA17" i="91"/>
  <c r="Z17" i="91"/>
  <c r="Y17" i="91"/>
  <c r="X17" i="91"/>
  <c r="W17" i="91"/>
  <c r="V17" i="91"/>
  <c r="U17" i="91"/>
  <c r="T17" i="91"/>
  <c r="S17" i="91"/>
  <c r="R17" i="91"/>
  <c r="AE16" i="91"/>
  <c r="AD16" i="91"/>
  <c r="AC16" i="91"/>
  <c r="AB16" i="91"/>
  <c r="AA16" i="91"/>
  <c r="Z16" i="91"/>
  <c r="Y16" i="91"/>
  <c r="X16" i="91"/>
  <c r="W16" i="91"/>
  <c r="V16" i="91"/>
  <c r="U16" i="91"/>
  <c r="T16" i="91"/>
  <c r="S16" i="91"/>
  <c r="R16" i="91"/>
  <c r="AE15" i="91"/>
  <c r="AD15" i="91"/>
  <c r="AC15" i="91"/>
  <c r="AB15" i="91"/>
  <c r="AA15" i="91"/>
  <c r="Z15" i="91"/>
  <c r="Y15" i="91"/>
  <c r="X15" i="91"/>
  <c r="W15" i="91"/>
  <c r="V15" i="91"/>
  <c r="U15" i="91"/>
  <c r="T15" i="91"/>
  <c r="S15" i="91"/>
  <c r="R15" i="91"/>
  <c r="AE14" i="91"/>
  <c r="AD14" i="91"/>
  <c r="AC14" i="91"/>
  <c r="AB14" i="91"/>
  <c r="AA14" i="91"/>
  <c r="Z14" i="91"/>
  <c r="Y14" i="91"/>
  <c r="X14" i="91"/>
  <c r="W14" i="91"/>
  <c r="V14" i="91"/>
  <c r="U14" i="91"/>
  <c r="T14" i="91"/>
  <c r="S14" i="91"/>
  <c r="R14" i="91"/>
  <c r="AE13" i="91"/>
  <c r="AD13" i="91"/>
  <c r="AC13" i="91"/>
  <c r="AB13" i="91"/>
  <c r="AA13" i="91"/>
  <c r="Z13" i="91"/>
  <c r="Y13" i="91"/>
  <c r="X13" i="91"/>
  <c r="W13" i="91"/>
  <c r="V13" i="91"/>
  <c r="U13" i="91"/>
  <c r="T13" i="91"/>
  <c r="S13" i="91"/>
  <c r="R13" i="91"/>
  <c r="AE12" i="91"/>
  <c r="AD12" i="91"/>
  <c r="AC12" i="91"/>
  <c r="AB12" i="91"/>
  <c r="AA12" i="91"/>
  <c r="Z12" i="91"/>
  <c r="Y12" i="91"/>
  <c r="X12" i="91"/>
  <c r="W12" i="91"/>
  <c r="V12" i="91"/>
  <c r="U12" i="91"/>
  <c r="T12" i="91"/>
  <c r="S12" i="91"/>
  <c r="R12" i="91"/>
  <c r="AE11" i="91"/>
  <c r="AD11" i="91"/>
  <c r="AC11" i="91"/>
  <c r="AB11" i="91"/>
  <c r="AA11" i="91"/>
  <c r="Z11" i="91"/>
  <c r="Y11" i="91"/>
  <c r="X11" i="91"/>
  <c r="W11" i="91"/>
  <c r="V11" i="91"/>
  <c r="U11" i="91"/>
  <c r="T11" i="91"/>
  <c r="S11" i="91"/>
  <c r="R11" i="91"/>
  <c r="AE10" i="91"/>
  <c r="AD10" i="91"/>
  <c r="AC10" i="91"/>
  <c r="AB10" i="91"/>
  <c r="AA10" i="91"/>
  <c r="Z10" i="91"/>
  <c r="Y10" i="91"/>
  <c r="X10" i="91"/>
  <c r="W10" i="91"/>
  <c r="V10" i="91"/>
  <c r="U10" i="91"/>
  <c r="T10" i="91"/>
  <c r="S10" i="91"/>
  <c r="R10" i="91"/>
  <c r="AE9" i="91"/>
  <c r="AD9" i="91"/>
  <c r="AC9" i="91"/>
  <c r="AB9" i="91"/>
  <c r="AA9" i="91"/>
  <c r="Z9" i="91"/>
  <c r="Y9" i="91"/>
  <c r="X9" i="91"/>
  <c r="W9" i="91"/>
  <c r="V9" i="91"/>
  <c r="U9" i="91"/>
  <c r="T9" i="91"/>
  <c r="S9" i="91"/>
  <c r="R9" i="91"/>
  <c r="AE8" i="91"/>
  <c r="AD8" i="91"/>
  <c r="AC8" i="91"/>
  <c r="AB8" i="91"/>
  <c r="AA8" i="91"/>
  <c r="Z8" i="91"/>
  <c r="Y8" i="91"/>
  <c r="X8" i="91"/>
  <c r="W8" i="91"/>
  <c r="V8" i="91"/>
  <c r="U8" i="91"/>
  <c r="T8" i="91"/>
  <c r="S8" i="91"/>
  <c r="R8" i="91"/>
  <c r="AE7" i="91"/>
  <c r="AD7" i="91"/>
  <c r="AC7" i="91"/>
  <c r="AB7" i="91"/>
  <c r="AA7" i="91"/>
  <c r="Z7" i="91"/>
  <c r="Y7" i="91"/>
  <c r="X7" i="91"/>
  <c r="W7" i="91"/>
  <c r="V7" i="91"/>
  <c r="U7" i="91"/>
  <c r="T7" i="91"/>
  <c r="S7" i="91"/>
  <c r="R7" i="91"/>
  <c r="AE6" i="91"/>
  <c r="AD6" i="91"/>
  <c r="AC6" i="91"/>
  <c r="AB6" i="91"/>
  <c r="AA6" i="91"/>
  <c r="Z6" i="91"/>
  <c r="Y6" i="91"/>
  <c r="X6" i="91"/>
  <c r="W6" i="91"/>
  <c r="V6" i="91"/>
  <c r="U6" i="91"/>
  <c r="T6" i="91"/>
  <c r="S6" i="91"/>
  <c r="R6" i="91"/>
  <c r="AE5" i="91"/>
  <c r="AD5" i="91"/>
  <c r="AC5" i="91"/>
  <c r="AB5" i="91"/>
  <c r="AA5" i="91"/>
  <c r="Z5" i="91"/>
  <c r="Y5" i="91"/>
  <c r="X5" i="91"/>
  <c r="W5" i="91"/>
  <c r="V5" i="91"/>
  <c r="U5" i="91"/>
  <c r="T5" i="91"/>
  <c r="S5" i="91"/>
  <c r="R5" i="91"/>
  <c r="AE4" i="91"/>
  <c r="AD4" i="91"/>
  <c r="AC4" i="91"/>
  <c r="AB4" i="91"/>
  <c r="AA4" i="91"/>
  <c r="Z4" i="91"/>
  <c r="Y4" i="91"/>
  <c r="X4" i="91"/>
  <c r="W4" i="91"/>
  <c r="V4" i="91"/>
  <c r="U4" i="91"/>
  <c r="T4" i="91"/>
  <c r="S4" i="91"/>
  <c r="R4" i="91"/>
  <c r="AE3" i="91"/>
  <c r="AD3" i="91"/>
  <c r="AC3" i="91"/>
  <c r="AB3" i="91"/>
  <c r="AA3" i="91"/>
  <c r="Z3" i="91"/>
  <c r="Y3" i="91"/>
  <c r="X3" i="91"/>
  <c r="W3" i="91"/>
  <c r="V3" i="91"/>
  <c r="U3" i="91"/>
  <c r="T3" i="91"/>
  <c r="S3" i="91"/>
  <c r="R3" i="91"/>
  <c r="O4" i="25"/>
  <c r="O13" i="25"/>
  <c r="O10" i="25"/>
  <c r="O15" i="25"/>
  <c r="O3" i="25"/>
  <c r="O5" i="25"/>
  <c r="O6" i="25"/>
  <c r="O16" i="25"/>
  <c r="O12" i="25"/>
  <c r="O7" i="25"/>
  <c r="O8" i="25"/>
  <c r="O14" i="25"/>
  <c r="O9" i="25"/>
  <c r="O18" i="25"/>
  <c r="O11" i="25"/>
  <c r="O19" i="25"/>
  <c r="O17" i="25"/>
  <c r="O21" i="25"/>
  <c r="O20" i="25"/>
  <c r="O23" i="25"/>
  <c r="O22" i="25"/>
  <c r="O24" i="25"/>
  <c r="O27" i="25"/>
  <c r="O30" i="25"/>
  <c r="P33" i="90"/>
  <c r="O33" i="90"/>
  <c r="N33" i="90"/>
  <c r="M33" i="90"/>
  <c r="L33" i="90"/>
  <c r="K33" i="90"/>
  <c r="J33" i="90"/>
  <c r="I33" i="90"/>
  <c r="H33" i="90"/>
  <c r="G33" i="90"/>
  <c r="F33" i="90"/>
  <c r="E33" i="90"/>
  <c r="D33" i="90"/>
  <c r="C33" i="90"/>
  <c r="P32" i="90"/>
  <c r="O32" i="90"/>
  <c r="N32" i="90"/>
  <c r="M32" i="90"/>
  <c r="L32" i="90"/>
  <c r="K32" i="90"/>
  <c r="J32" i="90"/>
  <c r="J34" i="90" s="1"/>
  <c r="J24" i="90" s="1"/>
  <c r="Y24" i="90" s="1"/>
  <c r="I32" i="90"/>
  <c r="H32" i="90"/>
  <c r="G32" i="90"/>
  <c r="F32" i="90"/>
  <c r="E32" i="90"/>
  <c r="D32" i="90"/>
  <c r="D34" i="90" s="1"/>
  <c r="D24" i="90" s="1"/>
  <c r="S24" i="90" s="1"/>
  <c r="C32" i="90"/>
  <c r="AE30" i="90"/>
  <c r="AD30" i="90"/>
  <c r="AC30" i="90"/>
  <c r="AB30" i="90"/>
  <c r="AA30" i="90"/>
  <c r="Z30" i="90"/>
  <c r="Y30" i="90"/>
  <c r="X30" i="90"/>
  <c r="W30" i="90"/>
  <c r="V30" i="90"/>
  <c r="U30" i="90"/>
  <c r="T30" i="90"/>
  <c r="S30" i="90"/>
  <c r="R30" i="90"/>
  <c r="AE23" i="90"/>
  <c r="AD23" i="90"/>
  <c r="AC23" i="90"/>
  <c r="AB23" i="90"/>
  <c r="AA23" i="90"/>
  <c r="Z23" i="90"/>
  <c r="Y23" i="90"/>
  <c r="X23" i="90"/>
  <c r="W23" i="90"/>
  <c r="V23" i="90"/>
  <c r="U23" i="90"/>
  <c r="T23" i="90"/>
  <c r="S23" i="90"/>
  <c r="R23" i="90"/>
  <c r="AE22" i="90"/>
  <c r="AD22" i="90"/>
  <c r="AC22" i="90"/>
  <c r="AB22" i="90"/>
  <c r="AA22" i="90"/>
  <c r="Z22" i="90"/>
  <c r="Y22" i="90"/>
  <c r="X22" i="90"/>
  <c r="W22" i="90"/>
  <c r="V22" i="90"/>
  <c r="U22" i="90"/>
  <c r="T22" i="90"/>
  <c r="S22" i="90"/>
  <c r="R22" i="90"/>
  <c r="AE21" i="90"/>
  <c r="AD21" i="90"/>
  <c r="AC21" i="90"/>
  <c r="AB21" i="90"/>
  <c r="AA21" i="90"/>
  <c r="Z21" i="90"/>
  <c r="Y21" i="90"/>
  <c r="X21" i="90"/>
  <c r="W21" i="90"/>
  <c r="V21" i="90"/>
  <c r="U21" i="90"/>
  <c r="T21" i="90"/>
  <c r="S21" i="90"/>
  <c r="R21" i="90"/>
  <c r="AE20" i="90"/>
  <c r="AD20" i="90"/>
  <c r="AC20" i="90"/>
  <c r="AB20" i="90"/>
  <c r="AA20" i="90"/>
  <c r="Z20" i="90"/>
  <c r="Y20" i="90"/>
  <c r="X20" i="90"/>
  <c r="W20" i="90"/>
  <c r="V20" i="90"/>
  <c r="U20" i="90"/>
  <c r="T20" i="90"/>
  <c r="S20" i="90"/>
  <c r="R20" i="90"/>
  <c r="AE19" i="90"/>
  <c r="AD19" i="90"/>
  <c r="AC19" i="90"/>
  <c r="AB19" i="90"/>
  <c r="AA19" i="90"/>
  <c r="Z19" i="90"/>
  <c r="Y19" i="90"/>
  <c r="X19" i="90"/>
  <c r="W19" i="90"/>
  <c r="V19" i="90"/>
  <c r="U19" i="90"/>
  <c r="T19" i="90"/>
  <c r="S19" i="90"/>
  <c r="R19" i="90"/>
  <c r="AE18" i="90"/>
  <c r="AD18" i="90"/>
  <c r="AC18" i="90"/>
  <c r="AB18" i="90"/>
  <c r="AA18" i="90"/>
  <c r="Z18" i="90"/>
  <c r="Y18" i="90"/>
  <c r="X18" i="90"/>
  <c r="W18" i="90"/>
  <c r="V18" i="90"/>
  <c r="U18" i="90"/>
  <c r="T18" i="90"/>
  <c r="S18" i="90"/>
  <c r="R18" i="90"/>
  <c r="AE17" i="90"/>
  <c r="AD17" i="90"/>
  <c r="AC17" i="90"/>
  <c r="AB17" i="90"/>
  <c r="AA17" i="90"/>
  <c r="Z17" i="90"/>
  <c r="Y17" i="90"/>
  <c r="X17" i="90"/>
  <c r="W17" i="90"/>
  <c r="V17" i="90"/>
  <c r="U17" i="90"/>
  <c r="T17" i="90"/>
  <c r="S17" i="90"/>
  <c r="R17" i="90"/>
  <c r="AE16" i="90"/>
  <c r="AD16" i="90"/>
  <c r="AC16" i="90"/>
  <c r="AB16" i="90"/>
  <c r="AA16" i="90"/>
  <c r="Z16" i="90"/>
  <c r="Y16" i="90"/>
  <c r="X16" i="90"/>
  <c r="W16" i="90"/>
  <c r="V16" i="90"/>
  <c r="U16" i="90"/>
  <c r="T16" i="90"/>
  <c r="S16" i="90"/>
  <c r="R16" i="90"/>
  <c r="AE15" i="90"/>
  <c r="AD15" i="90"/>
  <c r="AC15" i="90"/>
  <c r="AB15" i="90"/>
  <c r="AA15" i="90"/>
  <c r="Z15" i="90"/>
  <c r="Y15" i="90"/>
  <c r="X15" i="90"/>
  <c r="W15" i="90"/>
  <c r="V15" i="90"/>
  <c r="U15" i="90"/>
  <c r="T15" i="90"/>
  <c r="S15" i="90"/>
  <c r="R15" i="90"/>
  <c r="AE14" i="90"/>
  <c r="AD14" i="90"/>
  <c r="AC14" i="90"/>
  <c r="AB14" i="90"/>
  <c r="AA14" i="90"/>
  <c r="Z14" i="90"/>
  <c r="Y14" i="90"/>
  <c r="X14" i="90"/>
  <c r="W14" i="90"/>
  <c r="V14" i="90"/>
  <c r="U14" i="90"/>
  <c r="T14" i="90"/>
  <c r="S14" i="90"/>
  <c r="R14" i="90"/>
  <c r="AE13" i="90"/>
  <c r="AD13" i="90"/>
  <c r="AB13" i="90"/>
  <c r="AA13" i="90"/>
  <c r="Z13" i="90"/>
  <c r="Y13" i="90"/>
  <c r="X13" i="90"/>
  <c r="W13" i="90"/>
  <c r="T13" i="90"/>
  <c r="R13" i="90"/>
  <c r="AE12" i="90"/>
  <c r="AD12" i="90"/>
  <c r="AC12" i="90"/>
  <c r="AB12" i="90"/>
  <c r="AA12" i="90"/>
  <c r="Z12" i="90"/>
  <c r="Y12" i="90"/>
  <c r="X12" i="90"/>
  <c r="W12" i="90"/>
  <c r="V12" i="90"/>
  <c r="U12" i="90"/>
  <c r="T12" i="90"/>
  <c r="S12" i="90"/>
  <c r="R12" i="90"/>
  <c r="AE11" i="90"/>
  <c r="AD11" i="90"/>
  <c r="AC11" i="90"/>
  <c r="AB11" i="90"/>
  <c r="AA11" i="90"/>
  <c r="Z11" i="90"/>
  <c r="Y11" i="90"/>
  <c r="X11" i="90"/>
  <c r="W11" i="90"/>
  <c r="V11" i="90"/>
  <c r="U11" i="90"/>
  <c r="T11" i="90"/>
  <c r="S11" i="90"/>
  <c r="R11" i="90"/>
  <c r="AE10" i="90"/>
  <c r="AD10" i="90"/>
  <c r="AC10" i="90"/>
  <c r="AB10" i="90"/>
  <c r="AA10" i="90"/>
  <c r="Z10" i="90"/>
  <c r="Y10" i="90"/>
  <c r="X10" i="90"/>
  <c r="W10" i="90"/>
  <c r="V10" i="90"/>
  <c r="U10" i="90"/>
  <c r="T10" i="90"/>
  <c r="S10" i="90"/>
  <c r="R10" i="90"/>
  <c r="AE9" i="90"/>
  <c r="AD9" i="90"/>
  <c r="AC9" i="90"/>
  <c r="AB9" i="90"/>
  <c r="AA9" i="90"/>
  <c r="Z9" i="90"/>
  <c r="Y9" i="90"/>
  <c r="X9" i="90"/>
  <c r="W9" i="90"/>
  <c r="V9" i="90"/>
  <c r="U9" i="90"/>
  <c r="T9" i="90"/>
  <c r="S9" i="90"/>
  <c r="R9" i="90"/>
  <c r="AE8" i="90"/>
  <c r="AD8" i="90"/>
  <c r="AC8" i="90"/>
  <c r="AB8" i="90"/>
  <c r="AA8" i="90"/>
  <c r="Z8" i="90"/>
  <c r="Y8" i="90"/>
  <c r="X8" i="90"/>
  <c r="W8" i="90"/>
  <c r="V8" i="90"/>
  <c r="U8" i="90"/>
  <c r="T8" i="90"/>
  <c r="S8" i="90"/>
  <c r="R8" i="90"/>
  <c r="AE7" i="90"/>
  <c r="AD7" i="90"/>
  <c r="AC7" i="90"/>
  <c r="AB7" i="90"/>
  <c r="AA7" i="90"/>
  <c r="Z7" i="90"/>
  <c r="Y7" i="90"/>
  <c r="X7" i="90"/>
  <c r="W7" i="90"/>
  <c r="V7" i="90"/>
  <c r="U7" i="90"/>
  <c r="T7" i="90"/>
  <c r="S7" i="90"/>
  <c r="R7" i="90"/>
  <c r="AE6" i="90"/>
  <c r="AD6" i="90"/>
  <c r="AC6" i="90"/>
  <c r="AB6" i="90"/>
  <c r="AA6" i="90"/>
  <c r="Z6" i="90"/>
  <c r="Y6" i="90"/>
  <c r="X6" i="90"/>
  <c r="W6" i="90"/>
  <c r="V6" i="90"/>
  <c r="U6" i="90"/>
  <c r="T6" i="90"/>
  <c r="S6" i="90"/>
  <c r="R6" i="90"/>
  <c r="AE5" i="90"/>
  <c r="AD5" i="90"/>
  <c r="AC5" i="90"/>
  <c r="AB5" i="90"/>
  <c r="AA5" i="90"/>
  <c r="Z5" i="90"/>
  <c r="Y5" i="90"/>
  <c r="X5" i="90"/>
  <c r="W5" i="90"/>
  <c r="V5" i="90"/>
  <c r="U5" i="90"/>
  <c r="T5" i="90"/>
  <c r="S5" i="90"/>
  <c r="R5" i="90"/>
  <c r="AE4" i="90"/>
  <c r="AD4" i="90"/>
  <c r="AC4" i="90"/>
  <c r="AB4" i="90"/>
  <c r="AA4" i="90"/>
  <c r="Z4" i="90"/>
  <c r="Y4" i="90"/>
  <c r="X4" i="90"/>
  <c r="W4" i="90"/>
  <c r="V4" i="90"/>
  <c r="U4" i="90"/>
  <c r="T4" i="90"/>
  <c r="S4" i="90"/>
  <c r="R4" i="90"/>
  <c r="AE3" i="90"/>
  <c r="AD3" i="90"/>
  <c r="AC3" i="90"/>
  <c r="AB3" i="90"/>
  <c r="AA3" i="90"/>
  <c r="Z3" i="90"/>
  <c r="Y3" i="90"/>
  <c r="X3" i="90"/>
  <c r="W3" i="90"/>
  <c r="V3" i="90"/>
  <c r="U3" i="90"/>
  <c r="T3" i="90"/>
  <c r="S3" i="90"/>
  <c r="R3" i="90"/>
  <c r="N4" i="25"/>
  <c r="N13" i="25"/>
  <c r="N10" i="25"/>
  <c r="N15" i="25"/>
  <c r="N3" i="25"/>
  <c r="N5" i="25"/>
  <c r="N6" i="25"/>
  <c r="N16" i="25"/>
  <c r="N12" i="25"/>
  <c r="N7" i="25"/>
  <c r="N8" i="25"/>
  <c r="N14" i="25"/>
  <c r="N9" i="25"/>
  <c r="N18" i="25"/>
  <c r="N11" i="25"/>
  <c r="N19" i="25"/>
  <c r="N17" i="25"/>
  <c r="N21" i="25"/>
  <c r="N20" i="25"/>
  <c r="N23" i="25"/>
  <c r="N22" i="25"/>
  <c r="N24" i="25"/>
  <c r="N27" i="25"/>
  <c r="N30" i="25"/>
  <c r="O34" i="89"/>
  <c r="N34" i="89"/>
  <c r="M34" i="89"/>
  <c r="L34" i="89"/>
  <c r="K34" i="89"/>
  <c r="J34" i="89"/>
  <c r="I34" i="89"/>
  <c r="H34" i="89"/>
  <c r="G34" i="89"/>
  <c r="F34" i="89"/>
  <c r="E34" i="89"/>
  <c r="D34" i="89"/>
  <c r="C34" i="89"/>
  <c r="O33" i="89"/>
  <c r="N33" i="89"/>
  <c r="M33" i="89"/>
  <c r="L33" i="89"/>
  <c r="K33" i="89"/>
  <c r="J33" i="89"/>
  <c r="I33" i="89"/>
  <c r="H33" i="89"/>
  <c r="H35" i="89" s="1"/>
  <c r="H25" i="89" s="1"/>
  <c r="V25" i="89" s="1"/>
  <c r="G33" i="89"/>
  <c r="F33" i="89"/>
  <c r="E33" i="89"/>
  <c r="D33" i="89"/>
  <c r="C33" i="89"/>
  <c r="AC31" i="89"/>
  <c r="AB31" i="89"/>
  <c r="AA31" i="89"/>
  <c r="Z31" i="89"/>
  <c r="Y31" i="89"/>
  <c r="X31" i="89"/>
  <c r="W31" i="89"/>
  <c r="V31" i="89"/>
  <c r="U31" i="89"/>
  <c r="T31" i="89"/>
  <c r="S31" i="89"/>
  <c r="R31" i="89"/>
  <c r="Q31" i="89"/>
  <c r="AC24" i="89"/>
  <c r="AB24" i="89"/>
  <c r="AA24" i="89"/>
  <c r="Z24" i="89"/>
  <c r="Y24" i="89"/>
  <c r="X24" i="89"/>
  <c r="W24" i="89"/>
  <c r="V24" i="89"/>
  <c r="U24" i="89"/>
  <c r="T24" i="89"/>
  <c r="S24" i="89"/>
  <c r="R24" i="89"/>
  <c r="Q24" i="89"/>
  <c r="AC23" i="89"/>
  <c r="AB23" i="89"/>
  <c r="AA23" i="89"/>
  <c r="Z23" i="89"/>
  <c r="Y23" i="89"/>
  <c r="X23" i="89"/>
  <c r="W23" i="89"/>
  <c r="V23" i="89"/>
  <c r="U23" i="89"/>
  <c r="T23" i="89"/>
  <c r="S23" i="89"/>
  <c r="R23" i="89"/>
  <c r="Q23" i="89"/>
  <c r="AC22" i="89"/>
  <c r="AB22" i="89"/>
  <c r="AA22" i="89"/>
  <c r="Z22" i="89"/>
  <c r="Y22" i="89"/>
  <c r="X22" i="89"/>
  <c r="W22" i="89"/>
  <c r="V22" i="89"/>
  <c r="U22" i="89"/>
  <c r="T22" i="89"/>
  <c r="S22" i="89"/>
  <c r="R22" i="89"/>
  <c r="Q22" i="89"/>
  <c r="AC21" i="89"/>
  <c r="AB21" i="89"/>
  <c r="AA21" i="89"/>
  <c r="Z21" i="89"/>
  <c r="Y21" i="89"/>
  <c r="X21" i="89"/>
  <c r="W21" i="89"/>
  <c r="V21" i="89"/>
  <c r="U21" i="89"/>
  <c r="T21" i="89"/>
  <c r="S21" i="89"/>
  <c r="R21" i="89"/>
  <c r="Q21" i="89"/>
  <c r="AC20" i="89"/>
  <c r="AB20" i="89"/>
  <c r="AA20" i="89"/>
  <c r="Z20" i="89"/>
  <c r="Y20" i="89"/>
  <c r="X20" i="89"/>
  <c r="W20" i="89"/>
  <c r="V20" i="89"/>
  <c r="U20" i="89"/>
  <c r="T20" i="89"/>
  <c r="S20" i="89"/>
  <c r="R20" i="89"/>
  <c r="Q20" i="89"/>
  <c r="AC19" i="89"/>
  <c r="AB19" i="89"/>
  <c r="AA19" i="89"/>
  <c r="Z19" i="89"/>
  <c r="Y19" i="89"/>
  <c r="X19" i="89"/>
  <c r="W19" i="89"/>
  <c r="V19" i="89"/>
  <c r="U19" i="89"/>
  <c r="T19" i="89"/>
  <c r="S19" i="89"/>
  <c r="R19" i="89"/>
  <c r="Q19" i="89"/>
  <c r="AC18" i="89"/>
  <c r="AB18" i="89"/>
  <c r="AA18" i="89"/>
  <c r="Z18" i="89"/>
  <c r="Y18" i="89"/>
  <c r="X18" i="89"/>
  <c r="W18" i="89"/>
  <c r="V18" i="89"/>
  <c r="U18" i="89"/>
  <c r="T18" i="89"/>
  <c r="S18" i="89"/>
  <c r="R18" i="89"/>
  <c r="Q18" i="89"/>
  <c r="AC17" i="89"/>
  <c r="AB17" i="89"/>
  <c r="AA17" i="89"/>
  <c r="Z17" i="89"/>
  <c r="Y17" i="89"/>
  <c r="X17" i="89"/>
  <c r="W17" i="89"/>
  <c r="V17" i="89"/>
  <c r="U17" i="89"/>
  <c r="T17" i="89"/>
  <c r="S17" i="89"/>
  <c r="R17" i="89"/>
  <c r="Q17" i="89"/>
  <c r="AC16" i="89"/>
  <c r="AB16" i="89"/>
  <c r="AA16" i="89"/>
  <c r="Z16" i="89"/>
  <c r="Y16" i="89"/>
  <c r="X16" i="89"/>
  <c r="W16" i="89"/>
  <c r="V16" i="89"/>
  <c r="U16" i="89"/>
  <c r="T16" i="89"/>
  <c r="S16" i="89"/>
  <c r="R16" i="89"/>
  <c r="Q16" i="89"/>
  <c r="AC15" i="89"/>
  <c r="AB15" i="89"/>
  <c r="AA15" i="89"/>
  <c r="Z15" i="89"/>
  <c r="Y15" i="89"/>
  <c r="X15" i="89"/>
  <c r="W15" i="89"/>
  <c r="V15" i="89"/>
  <c r="U15" i="89"/>
  <c r="T15" i="89"/>
  <c r="S15" i="89"/>
  <c r="R15" i="89"/>
  <c r="Q15" i="89"/>
  <c r="AC14" i="89"/>
  <c r="AB14" i="89"/>
  <c r="AA14" i="89"/>
  <c r="Z14" i="89"/>
  <c r="Y14" i="89"/>
  <c r="X14" i="89"/>
  <c r="W14" i="89"/>
  <c r="V14" i="89"/>
  <c r="U14" i="89"/>
  <c r="T14" i="89"/>
  <c r="S14" i="89"/>
  <c r="R14" i="89"/>
  <c r="Q14" i="89"/>
  <c r="AC13" i="89"/>
  <c r="AB13" i="89"/>
  <c r="AA13" i="89"/>
  <c r="Z13" i="89"/>
  <c r="Y13" i="89"/>
  <c r="X13" i="89"/>
  <c r="W13" i="89"/>
  <c r="V13" i="89"/>
  <c r="U13" i="89"/>
  <c r="T13" i="89"/>
  <c r="S13" i="89"/>
  <c r="R13" i="89"/>
  <c r="Q13" i="89"/>
  <c r="AC12" i="89"/>
  <c r="AB12" i="89"/>
  <c r="AA12" i="89"/>
  <c r="Z12" i="89"/>
  <c r="Y12" i="89"/>
  <c r="X12" i="89"/>
  <c r="W12" i="89"/>
  <c r="V12" i="89"/>
  <c r="U12" i="89"/>
  <c r="T12" i="89"/>
  <c r="S12" i="89"/>
  <c r="R12" i="89"/>
  <c r="Q12" i="89"/>
  <c r="AC11" i="89"/>
  <c r="AB11" i="89"/>
  <c r="AA11" i="89"/>
  <c r="Z11" i="89"/>
  <c r="Y11" i="89"/>
  <c r="X11" i="89"/>
  <c r="W11" i="89"/>
  <c r="V11" i="89"/>
  <c r="U11" i="89"/>
  <c r="T11" i="89"/>
  <c r="S11" i="89"/>
  <c r="R11" i="89"/>
  <c r="Q11" i="89"/>
  <c r="AC10" i="89"/>
  <c r="AB10" i="89"/>
  <c r="AA10" i="89"/>
  <c r="Z10" i="89"/>
  <c r="Y10" i="89"/>
  <c r="X10" i="89"/>
  <c r="W10" i="89"/>
  <c r="V10" i="89"/>
  <c r="U10" i="89"/>
  <c r="T10" i="89"/>
  <c r="S10" i="89"/>
  <c r="R10" i="89"/>
  <c r="Q10" i="89"/>
  <c r="AC9" i="89"/>
  <c r="AB9" i="89"/>
  <c r="AA9" i="89"/>
  <c r="Z9" i="89"/>
  <c r="Y9" i="89"/>
  <c r="X9" i="89"/>
  <c r="W9" i="89"/>
  <c r="V9" i="89"/>
  <c r="U9" i="89"/>
  <c r="T9" i="89"/>
  <c r="S9" i="89"/>
  <c r="R9" i="89"/>
  <c r="Q9" i="89"/>
  <c r="AC8" i="89"/>
  <c r="AB8" i="89"/>
  <c r="AA8" i="89"/>
  <c r="Z8" i="89"/>
  <c r="Y8" i="89"/>
  <c r="X8" i="89"/>
  <c r="W8" i="89"/>
  <c r="V8" i="89"/>
  <c r="U8" i="89"/>
  <c r="T8" i="89"/>
  <c r="S8" i="89"/>
  <c r="R8" i="89"/>
  <c r="Q8" i="89"/>
  <c r="AC7" i="89"/>
  <c r="AB7" i="89"/>
  <c r="AA7" i="89"/>
  <c r="Z7" i="89"/>
  <c r="Y7" i="89"/>
  <c r="X7" i="89"/>
  <c r="W7" i="89"/>
  <c r="V7" i="89"/>
  <c r="U7" i="89"/>
  <c r="T7" i="89"/>
  <c r="S7" i="89"/>
  <c r="R7" i="89"/>
  <c r="Q7" i="89"/>
  <c r="AC6" i="89"/>
  <c r="AB6" i="89"/>
  <c r="AA6" i="89"/>
  <c r="Z6" i="89"/>
  <c r="Y6" i="89"/>
  <c r="X6" i="89"/>
  <c r="W6" i="89"/>
  <c r="V6" i="89"/>
  <c r="U6" i="89"/>
  <c r="T6" i="89"/>
  <c r="S6" i="89"/>
  <c r="R6" i="89"/>
  <c r="Q6" i="89"/>
  <c r="AC5" i="89"/>
  <c r="AB5" i="89"/>
  <c r="AA5" i="89"/>
  <c r="Z5" i="89"/>
  <c r="Y5" i="89"/>
  <c r="X5" i="89"/>
  <c r="W5" i="89"/>
  <c r="V5" i="89"/>
  <c r="U5" i="89"/>
  <c r="T5" i="89"/>
  <c r="S5" i="89"/>
  <c r="R5" i="89"/>
  <c r="Q5" i="89"/>
  <c r="AC4" i="89"/>
  <c r="AB4" i="89"/>
  <c r="AA4" i="89"/>
  <c r="Z4" i="89"/>
  <c r="Y4" i="89"/>
  <c r="X4" i="89"/>
  <c r="W4" i="89"/>
  <c r="V4" i="89"/>
  <c r="U4" i="89"/>
  <c r="T4" i="89"/>
  <c r="S4" i="89"/>
  <c r="R4" i="89"/>
  <c r="Q4" i="89"/>
  <c r="AC3" i="89"/>
  <c r="AB3" i="89"/>
  <c r="AA3" i="89"/>
  <c r="Z3" i="89"/>
  <c r="Y3" i="89"/>
  <c r="X3" i="89"/>
  <c r="W3" i="89"/>
  <c r="V3" i="89"/>
  <c r="U3" i="89"/>
  <c r="T3" i="89"/>
  <c r="S3" i="89"/>
  <c r="R3" i="89"/>
  <c r="Q3" i="89"/>
  <c r="M13" i="25"/>
  <c r="M4" i="25"/>
  <c r="M10" i="25"/>
  <c r="M15" i="25"/>
  <c r="M5" i="25"/>
  <c r="M7" i="25"/>
  <c r="M12" i="25"/>
  <c r="M6" i="25"/>
  <c r="M3" i="25"/>
  <c r="M18" i="25"/>
  <c r="M16" i="25"/>
  <c r="M8" i="25"/>
  <c r="M20" i="25"/>
  <c r="M9" i="25"/>
  <c r="M11" i="25"/>
  <c r="M23" i="25"/>
  <c r="M19" i="25"/>
  <c r="M17" i="25"/>
  <c r="M21" i="25"/>
  <c r="M14" i="25"/>
  <c r="M22" i="25"/>
  <c r="M24" i="25"/>
  <c r="M27" i="25"/>
  <c r="M30" i="25"/>
  <c r="L13" i="25"/>
  <c r="L10" i="25"/>
  <c r="L4" i="25"/>
  <c r="L15" i="25"/>
  <c r="L14" i="25"/>
  <c r="L7" i="25"/>
  <c r="L5" i="25"/>
  <c r="L12" i="25"/>
  <c r="L6" i="25"/>
  <c r="L8" i="25"/>
  <c r="L3" i="25"/>
  <c r="L18" i="25"/>
  <c r="L20" i="25"/>
  <c r="L16" i="25"/>
  <c r="L23" i="25"/>
  <c r="L24" i="25"/>
  <c r="L9" i="25"/>
  <c r="L17" i="25"/>
  <c r="L11" i="25"/>
  <c r="L21" i="25"/>
  <c r="L19" i="25"/>
  <c r="L22" i="25"/>
  <c r="L27" i="25"/>
  <c r="L30" i="25"/>
  <c r="O34" i="88"/>
  <c r="N34" i="88"/>
  <c r="M34" i="88"/>
  <c r="L34" i="88"/>
  <c r="K34" i="88"/>
  <c r="J34" i="88"/>
  <c r="I34" i="88"/>
  <c r="H34" i="88"/>
  <c r="G34" i="88"/>
  <c r="F34" i="88"/>
  <c r="E34" i="88"/>
  <c r="D34" i="88"/>
  <c r="C34" i="88"/>
  <c r="O33" i="88"/>
  <c r="N33" i="88"/>
  <c r="M33" i="88"/>
  <c r="L33" i="88"/>
  <c r="K33" i="88"/>
  <c r="J33" i="88"/>
  <c r="I33" i="88"/>
  <c r="H33" i="88"/>
  <c r="G33" i="88"/>
  <c r="F33" i="88"/>
  <c r="F35" i="88" s="1"/>
  <c r="F25" i="88" s="1"/>
  <c r="T25" i="88" s="1"/>
  <c r="E33" i="88"/>
  <c r="D33" i="88"/>
  <c r="C33" i="88"/>
  <c r="AC31" i="88"/>
  <c r="AB31" i="88"/>
  <c r="AA31" i="88"/>
  <c r="Z31" i="88"/>
  <c r="Y31" i="88"/>
  <c r="X31" i="88"/>
  <c r="W31" i="88"/>
  <c r="V31" i="88"/>
  <c r="U31" i="88"/>
  <c r="T31" i="88"/>
  <c r="S31" i="88"/>
  <c r="R31" i="88"/>
  <c r="Q31" i="88"/>
  <c r="AC24" i="88"/>
  <c r="AB24" i="88"/>
  <c r="AA24" i="88"/>
  <c r="Z24" i="88"/>
  <c r="Y24" i="88"/>
  <c r="X24" i="88"/>
  <c r="W24" i="88"/>
  <c r="V24" i="88"/>
  <c r="U24" i="88"/>
  <c r="T24" i="88"/>
  <c r="S24" i="88"/>
  <c r="R24" i="88"/>
  <c r="Q24" i="88"/>
  <c r="AC23" i="88"/>
  <c r="AB23" i="88"/>
  <c r="AA23" i="88"/>
  <c r="Z23" i="88"/>
  <c r="Y23" i="88"/>
  <c r="X23" i="88"/>
  <c r="W23" i="88"/>
  <c r="V23" i="88"/>
  <c r="U23" i="88"/>
  <c r="T23" i="88"/>
  <c r="S23" i="88"/>
  <c r="R23" i="88"/>
  <c r="Q23" i="88"/>
  <c r="AC22" i="88"/>
  <c r="AB22" i="88"/>
  <c r="AA22" i="88"/>
  <c r="Z22" i="88"/>
  <c r="Y22" i="88"/>
  <c r="X22" i="88"/>
  <c r="W22" i="88"/>
  <c r="V22" i="88"/>
  <c r="U22" i="88"/>
  <c r="T22" i="88"/>
  <c r="S22" i="88"/>
  <c r="R22" i="88"/>
  <c r="Q22" i="88"/>
  <c r="AC21" i="88"/>
  <c r="AB21" i="88"/>
  <c r="AA21" i="88"/>
  <c r="Z21" i="88"/>
  <c r="Y21" i="88"/>
  <c r="X21" i="88"/>
  <c r="W21" i="88"/>
  <c r="V21" i="88"/>
  <c r="U21" i="88"/>
  <c r="T21" i="88"/>
  <c r="S21" i="88"/>
  <c r="R21" i="88"/>
  <c r="Q21" i="88"/>
  <c r="AC20" i="88"/>
  <c r="AB20" i="88"/>
  <c r="AA20" i="88"/>
  <c r="Z20" i="88"/>
  <c r="Y20" i="88"/>
  <c r="X20" i="88"/>
  <c r="W20" i="88"/>
  <c r="V20" i="88"/>
  <c r="U20" i="88"/>
  <c r="T20" i="88"/>
  <c r="S20" i="88"/>
  <c r="R20" i="88"/>
  <c r="Q20" i="88"/>
  <c r="AC19" i="88"/>
  <c r="AB19" i="88"/>
  <c r="AA19" i="88"/>
  <c r="Z19" i="88"/>
  <c r="Y19" i="88"/>
  <c r="X19" i="88"/>
  <c r="W19" i="88"/>
  <c r="V19" i="88"/>
  <c r="U19" i="88"/>
  <c r="T19" i="88"/>
  <c r="S19" i="88"/>
  <c r="R19" i="88"/>
  <c r="Q19" i="88"/>
  <c r="AC18" i="88"/>
  <c r="AB18" i="88"/>
  <c r="AA18" i="88"/>
  <c r="Z18" i="88"/>
  <c r="Y18" i="88"/>
  <c r="X18" i="88"/>
  <c r="W18" i="88"/>
  <c r="V18" i="88"/>
  <c r="U18" i="88"/>
  <c r="T18" i="88"/>
  <c r="S18" i="88"/>
  <c r="R18" i="88"/>
  <c r="Q18" i="88"/>
  <c r="AC17" i="88"/>
  <c r="AB17" i="88"/>
  <c r="AA17" i="88"/>
  <c r="Z17" i="88"/>
  <c r="Y17" i="88"/>
  <c r="X17" i="88"/>
  <c r="W17" i="88"/>
  <c r="V17" i="88"/>
  <c r="U17" i="88"/>
  <c r="T17" i="88"/>
  <c r="S17" i="88"/>
  <c r="R17" i="88"/>
  <c r="Q17" i="88"/>
  <c r="AC16" i="88"/>
  <c r="AA16" i="88"/>
  <c r="Z16" i="88"/>
  <c r="X16" i="88"/>
  <c r="W16" i="88"/>
  <c r="U16" i="88"/>
  <c r="T16" i="88"/>
  <c r="S16" i="88"/>
  <c r="Q16" i="88"/>
  <c r="AC15" i="88"/>
  <c r="AB15" i="88"/>
  <c r="AA15" i="88"/>
  <c r="Z15" i="88"/>
  <c r="Y15" i="88"/>
  <c r="X15" i="88"/>
  <c r="W15" i="88"/>
  <c r="V15" i="88"/>
  <c r="U15" i="88"/>
  <c r="T15" i="88"/>
  <c r="S15" i="88"/>
  <c r="R15" i="88"/>
  <c r="Q15" i="88"/>
  <c r="AC14" i="88"/>
  <c r="AB14" i="88"/>
  <c r="AA14" i="88"/>
  <c r="Z14" i="88"/>
  <c r="Y14" i="88"/>
  <c r="X14" i="88"/>
  <c r="W14" i="88"/>
  <c r="V14" i="88"/>
  <c r="U14" i="88"/>
  <c r="T14" i="88"/>
  <c r="S14" i="88"/>
  <c r="R14" i="88"/>
  <c r="Q14" i="88"/>
  <c r="AC13" i="88"/>
  <c r="AB13" i="88"/>
  <c r="AA13" i="88"/>
  <c r="Z13" i="88"/>
  <c r="Y13" i="88"/>
  <c r="X13" i="88"/>
  <c r="W13" i="88"/>
  <c r="V13" i="88"/>
  <c r="U13" i="88"/>
  <c r="T13" i="88"/>
  <c r="S13" i="88"/>
  <c r="R13" i="88"/>
  <c r="Q13" i="88"/>
  <c r="AC12" i="88"/>
  <c r="AB12" i="88"/>
  <c r="AA12" i="88"/>
  <c r="Z12" i="88"/>
  <c r="Y12" i="88"/>
  <c r="X12" i="88"/>
  <c r="W12" i="88"/>
  <c r="V12" i="88"/>
  <c r="U12" i="88"/>
  <c r="T12" i="88"/>
  <c r="S12" i="88"/>
  <c r="R12" i="88"/>
  <c r="Q12" i="88"/>
  <c r="AC11" i="88"/>
  <c r="AB11" i="88"/>
  <c r="AA11" i="88"/>
  <c r="Z11" i="88"/>
  <c r="Y11" i="88"/>
  <c r="X11" i="88"/>
  <c r="W11" i="88"/>
  <c r="V11" i="88"/>
  <c r="U11" i="88"/>
  <c r="T11" i="88"/>
  <c r="S11" i="88"/>
  <c r="R11" i="88"/>
  <c r="Q11" i="88"/>
  <c r="AC10" i="88"/>
  <c r="AB10" i="88"/>
  <c r="AA10" i="88"/>
  <c r="Z10" i="88"/>
  <c r="Y10" i="88"/>
  <c r="X10" i="88"/>
  <c r="W10" i="88"/>
  <c r="V10" i="88"/>
  <c r="U10" i="88"/>
  <c r="T10" i="88"/>
  <c r="S10" i="88"/>
  <c r="R10" i="88"/>
  <c r="Q10" i="88"/>
  <c r="AC9" i="88"/>
  <c r="AB9" i="88"/>
  <c r="AA9" i="88"/>
  <c r="Z9" i="88"/>
  <c r="Y9" i="88"/>
  <c r="X9" i="88"/>
  <c r="W9" i="88"/>
  <c r="V9" i="88"/>
  <c r="U9" i="88"/>
  <c r="T9" i="88"/>
  <c r="S9" i="88"/>
  <c r="R9" i="88"/>
  <c r="Q9" i="88"/>
  <c r="AC8" i="88"/>
  <c r="AB8" i="88"/>
  <c r="AA8" i="88"/>
  <c r="Z8" i="88"/>
  <c r="Y8" i="88"/>
  <c r="X8" i="88"/>
  <c r="W8" i="88"/>
  <c r="V8" i="88"/>
  <c r="U8" i="88"/>
  <c r="T8" i="88"/>
  <c r="S8" i="88"/>
  <c r="R8" i="88"/>
  <c r="Q8" i="88"/>
  <c r="AC7" i="88"/>
  <c r="AB7" i="88"/>
  <c r="AA7" i="88"/>
  <c r="Z7" i="88"/>
  <c r="Y7" i="88"/>
  <c r="X7" i="88"/>
  <c r="W7" i="88"/>
  <c r="V7" i="88"/>
  <c r="U7" i="88"/>
  <c r="T7" i="88"/>
  <c r="S7" i="88"/>
  <c r="R7" i="88"/>
  <c r="Q7" i="88"/>
  <c r="AC6" i="88"/>
  <c r="AB6" i="88"/>
  <c r="AA6" i="88"/>
  <c r="Z6" i="88"/>
  <c r="Y6" i="88"/>
  <c r="X6" i="88"/>
  <c r="W6" i="88"/>
  <c r="V6" i="88"/>
  <c r="U6" i="88"/>
  <c r="T6" i="88"/>
  <c r="S6" i="88"/>
  <c r="R6" i="88"/>
  <c r="Q6" i="88"/>
  <c r="AC5" i="88"/>
  <c r="AB5" i="88"/>
  <c r="AA5" i="88"/>
  <c r="Z5" i="88"/>
  <c r="Y5" i="88"/>
  <c r="X5" i="88"/>
  <c r="W5" i="88"/>
  <c r="V5" i="88"/>
  <c r="U5" i="88"/>
  <c r="T5" i="88"/>
  <c r="S5" i="88"/>
  <c r="R5" i="88"/>
  <c r="Q5" i="88"/>
  <c r="AC4" i="88"/>
  <c r="AB4" i="88"/>
  <c r="AA4" i="88"/>
  <c r="Z4" i="88"/>
  <c r="Y4" i="88"/>
  <c r="X4" i="88"/>
  <c r="W4" i="88"/>
  <c r="V4" i="88"/>
  <c r="U4" i="88"/>
  <c r="T4" i="88"/>
  <c r="S4" i="88"/>
  <c r="R4" i="88"/>
  <c r="Q4" i="88"/>
  <c r="AC3" i="88"/>
  <c r="AB3" i="88"/>
  <c r="AA3" i="88"/>
  <c r="Z3" i="88"/>
  <c r="Y3" i="88"/>
  <c r="X3" i="88"/>
  <c r="W3" i="88"/>
  <c r="V3" i="88"/>
  <c r="U3" i="88"/>
  <c r="T3" i="88"/>
  <c r="S3" i="88"/>
  <c r="R3" i="88"/>
  <c r="Q3" i="88"/>
  <c r="P22" i="95" l="1"/>
  <c r="AG22" i="95" s="1"/>
  <c r="O22" i="95"/>
  <c r="AF22" i="95" s="1"/>
  <c r="M22" i="95"/>
  <c r="AD22" i="95" s="1"/>
  <c r="L22" i="95"/>
  <c r="AC22" i="95" s="1"/>
  <c r="K22" i="95"/>
  <c r="AB22" i="95" s="1"/>
  <c r="J22" i="95"/>
  <c r="AA22" i="95" s="1"/>
  <c r="H22" i="95"/>
  <c r="Y22" i="95" s="1"/>
  <c r="F22" i="95"/>
  <c r="W22" i="95" s="1"/>
  <c r="V22" i="95"/>
  <c r="E22" i="95"/>
  <c r="F23" i="93"/>
  <c r="W23" i="93" s="1"/>
  <c r="B23" i="93" s="1"/>
  <c r="B22" i="94"/>
  <c r="R34" i="92"/>
  <c r="R24" i="92" s="1"/>
  <c r="AI24" i="92" s="1"/>
  <c r="M34" i="92"/>
  <c r="M24" i="92" s="1"/>
  <c r="AD24" i="92" s="1"/>
  <c r="B10" i="92"/>
  <c r="B18" i="92"/>
  <c r="G34" i="92"/>
  <c r="G24" i="92" s="1"/>
  <c r="X24" i="92" s="1"/>
  <c r="C34" i="92"/>
  <c r="C24" i="92" s="1"/>
  <c r="T24" i="92" s="1"/>
  <c r="B36" i="92"/>
  <c r="L34" i="92"/>
  <c r="L24" i="92" s="1"/>
  <c r="AC24" i="92" s="1"/>
  <c r="K34" i="92"/>
  <c r="K24" i="92" s="1"/>
  <c r="AB24" i="92" s="1"/>
  <c r="I34" i="92"/>
  <c r="I24" i="92" s="1"/>
  <c r="Z24" i="92" s="1"/>
  <c r="B17" i="92"/>
  <c r="B16" i="92"/>
  <c r="B13" i="92"/>
  <c r="J34" i="92"/>
  <c r="J24" i="92" s="1"/>
  <c r="AA24" i="92" s="1"/>
  <c r="Q34" i="92"/>
  <c r="Q24" i="92" s="1"/>
  <c r="AH24" i="92" s="1"/>
  <c r="B4" i="92"/>
  <c r="B5" i="92"/>
  <c r="B6" i="92"/>
  <c r="B7" i="92"/>
  <c r="B9" i="92"/>
  <c r="B8" i="92"/>
  <c r="B12" i="92"/>
  <c r="B14" i="92"/>
  <c r="B19" i="92"/>
  <c r="B20" i="92"/>
  <c r="B21" i="92"/>
  <c r="B22" i="92"/>
  <c r="B11" i="92"/>
  <c r="E34" i="92"/>
  <c r="E24" i="92" s="1"/>
  <c r="V24" i="92" s="1"/>
  <c r="F34" i="92"/>
  <c r="F24" i="92" s="1"/>
  <c r="W24" i="92" s="1"/>
  <c r="N34" i="91"/>
  <c r="N24" i="91" s="1"/>
  <c r="AC24" i="91" s="1"/>
  <c r="M34" i="91"/>
  <c r="M24" i="91" s="1"/>
  <c r="AB24" i="91" s="1"/>
  <c r="J34" i="91"/>
  <c r="J24" i="91" s="1"/>
  <c r="Y24" i="91" s="1"/>
  <c r="H34" i="91"/>
  <c r="H24" i="91" s="1"/>
  <c r="W24" i="91" s="1"/>
  <c r="E34" i="91"/>
  <c r="E24" i="91" s="1"/>
  <c r="T24" i="91" s="1"/>
  <c r="D34" i="91"/>
  <c r="D24" i="91" s="1"/>
  <c r="S24" i="91" s="1"/>
  <c r="C34" i="91"/>
  <c r="C24" i="91" s="1"/>
  <c r="R24" i="91" s="1"/>
  <c r="K34" i="91"/>
  <c r="K24" i="91" s="1"/>
  <c r="Z24" i="91" s="1"/>
  <c r="L34" i="91"/>
  <c r="L24" i="91" s="1"/>
  <c r="AA24" i="91" s="1"/>
  <c r="O34" i="91"/>
  <c r="O24" i="91" s="1"/>
  <c r="AD24" i="91" s="1"/>
  <c r="P34" i="91"/>
  <c r="P24" i="91" s="1"/>
  <c r="AE24" i="91" s="1"/>
  <c r="F34" i="91"/>
  <c r="F24" i="91" s="1"/>
  <c r="U24" i="91" s="1"/>
  <c r="G34" i="91"/>
  <c r="G24" i="91" s="1"/>
  <c r="V24" i="91" s="1"/>
  <c r="B10" i="91"/>
  <c r="B36" i="91"/>
  <c r="B14" i="91"/>
  <c r="B13" i="91"/>
  <c r="B7" i="91"/>
  <c r="B8" i="91"/>
  <c r="B19" i="91"/>
  <c r="B22" i="91"/>
  <c r="B11" i="91"/>
  <c r="B18" i="91"/>
  <c r="B6" i="91"/>
  <c r="B17" i="91"/>
  <c r="B5" i="91"/>
  <c r="B16" i="91"/>
  <c r="B4" i="91"/>
  <c r="B21" i="91"/>
  <c r="B20" i="91"/>
  <c r="O34" i="90"/>
  <c r="O24" i="90" s="1"/>
  <c r="AD24" i="90" s="1"/>
  <c r="M34" i="90"/>
  <c r="M24" i="90" s="1"/>
  <c r="AB24" i="90" s="1"/>
  <c r="G34" i="90"/>
  <c r="G24" i="90" s="1"/>
  <c r="V24" i="90" s="1"/>
  <c r="F34" i="90"/>
  <c r="F24" i="90" s="1"/>
  <c r="U24" i="90" s="1"/>
  <c r="E34" i="90"/>
  <c r="E24" i="90" s="1"/>
  <c r="T24" i="90" s="1"/>
  <c r="C34" i="90"/>
  <c r="C24" i="90" s="1"/>
  <c r="R24" i="90" s="1"/>
  <c r="K34" i="90"/>
  <c r="K24" i="90" s="1"/>
  <c r="Z24" i="90" s="1"/>
  <c r="L34" i="90"/>
  <c r="L24" i="90" s="1"/>
  <c r="AA24" i="90" s="1"/>
  <c r="N34" i="90"/>
  <c r="N24" i="90" s="1"/>
  <c r="AC24" i="90" s="1"/>
  <c r="P34" i="90"/>
  <c r="P24" i="90" s="1"/>
  <c r="AE24" i="90" s="1"/>
  <c r="H34" i="90"/>
  <c r="H24" i="90" s="1"/>
  <c r="W24" i="90" s="1"/>
  <c r="I34" i="90"/>
  <c r="I24" i="90" s="1"/>
  <c r="X24" i="90" s="1"/>
  <c r="B13" i="90"/>
  <c r="B11" i="90"/>
  <c r="B10" i="90"/>
  <c r="B4" i="90"/>
  <c r="B5" i="90"/>
  <c r="B6" i="90"/>
  <c r="B7" i="90"/>
  <c r="B8" i="90"/>
  <c r="B12" i="90"/>
  <c r="B14" i="90"/>
  <c r="B16" i="90"/>
  <c r="B18" i="90"/>
  <c r="B20" i="90"/>
  <c r="B21" i="90"/>
  <c r="B22" i="90"/>
  <c r="B23" i="90"/>
  <c r="B36" i="90"/>
  <c r="B19" i="90"/>
  <c r="B17" i="90"/>
  <c r="I35" i="89"/>
  <c r="I25" i="89" s="1"/>
  <c r="W25" i="89" s="1"/>
  <c r="C35" i="89"/>
  <c r="C25" i="89" s="1"/>
  <c r="Q25" i="89" s="1"/>
  <c r="K35" i="89"/>
  <c r="K25" i="89" s="1"/>
  <c r="Y25" i="89" s="1"/>
  <c r="J35" i="89"/>
  <c r="J25" i="89" s="1"/>
  <c r="X25" i="89" s="1"/>
  <c r="G35" i="89"/>
  <c r="G25" i="89" s="1"/>
  <c r="U25" i="89" s="1"/>
  <c r="L35" i="89"/>
  <c r="L25" i="89" s="1"/>
  <c r="Z25" i="89" s="1"/>
  <c r="N35" i="89"/>
  <c r="N25" i="89" s="1"/>
  <c r="AB25" i="89" s="1"/>
  <c r="D35" i="89"/>
  <c r="D25" i="89" s="1"/>
  <c r="R25" i="89" s="1"/>
  <c r="E35" i="89"/>
  <c r="E25" i="89" s="1"/>
  <c r="S25" i="89" s="1"/>
  <c r="F35" i="89"/>
  <c r="F25" i="89" s="1"/>
  <c r="T25" i="89" s="1"/>
  <c r="B37" i="89"/>
  <c r="B11" i="89"/>
  <c r="O35" i="89"/>
  <c r="O25" i="89" s="1"/>
  <c r="AC25" i="89" s="1"/>
  <c r="B13" i="89"/>
  <c r="B12" i="89"/>
  <c r="M35" i="89"/>
  <c r="M25" i="89" s="1"/>
  <c r="AA25" i="89" s="1"/>
  <c r="B4" i="89"/>
  <c r="B8" i="89"/>
  <c r="B9" i="89"/>
  <c r="B10" i="89"/>
  <c r="B3" i="89"/>
  <c r="B14" i="89"/>
  <c r="B20" i="89"/>
  <c r="B24" i="89"/>
  <c r="B18" i="89"/>
  <c r="B6" i="89"/>
  <c r="B17" i="89"/>
  <c r="B23" i="89"/>
  <c r="B15" i="89"/>
  <c r="B21" i="89"/>
  <c r="B5" i="89"/>
  <c r="B22" i="89"/>
  <c r="B16" i="88"/>
  <c r="M35" i="88"/>
  <c r="M25" i="88" s="1"/>
  <c r="AA25" i="88" s="1"/>
  <c r="K35" i="88"/>
  <c r="K25" i="88" s="1"/>
  <c r="Y25" i="88" s="1"/>
  <c r="H35" i="88"/>
  <c r="H25" i="88" s="1"/>
  <c r="V25" i="88" s="1"/>
  <c r="E35" i="88"/>
  <c r="E25" i="88" s="1"/>
  <c r="S25" i="88" s="1"/>
  <c r="I35" i="88"/>
  <c r="I25" i="88" s="1"/>
  <c r="W25" i="88" s="1"/>
  <c r="N35" i="88"/>
  <c r="N25" i="88" s="1"/>
  <c r="AB25" i="88" s="1"/>
  <c r="J35" i="88"/>
  <c r="J25" i="88" s="1"/>
  <c r="X25" i="88" s="1"/>
  <c r="L35" i="88"/>
  <c r="L25" i="88" s="1"/>
  <c r="Z25" i="88" s="1"/>
  <c r="O35" i="88"/>
  <c r="O25" i="88" s="1"/>
  <c r="AC25" i="88" s="1"/>
  <c r="B11" i="88"/>
  <c r="B17" i="88"/>
  <c r="B22" i="88"/>
  <c r="B37" i="88"/>
  <c r="B9" i="88"/>
  <c r="D35" i="88"/>
  <c r="D25" i="88" s="1"/>
  <c r="R25" i="88" s="1"/>
  <c r="G35" i="88"/>
  <c r="G25" i="88" s="1"/>
  <c r="U25" i="88" s="1"/>
  <c r="C35" i="88"/>
  <c r="C25" i="88" s="1"/>
  <c r="Q25" i="88" s="1"/>
  <c r="B21" i="88"/>
  <c r="B15" i="88"/>
  <c r="B23" i="88"/>
  <c r="B4" i="88"/>
  <c r="B3" i="88"/>
  <c r="B19" i="88"/>
  <c r="B18" i="88"/>
  <c r="B20" i="88"/>
  <c r="B13" i="88"/>
  <c r="B12" i="88"/>
  <c r="B14" i="88"/>
  <c r="B6" i="88"/>
  <c r="B8" i="88"/>
  <c r="B10" i="88"/>
  <c r="P34" i="87"/>
  <c r="O34" i="87"/>
  <c r="N34" i="87"/>
  <c r="M34" i="87"/>
  <c r="L34" i="87"/>
  <c r="K34" i="87"/>
  <c r="J34" i="87"/>
  <c r="I34" i="87"/>
  <c r="H34" i="87"/>
  <c r="G34" i="87"/>
  <c r="F34" i="87"/>
  <c r="E34" i="87"/>
  <c r="D34" i="87"/>
  <c r="C34" i="87"/>
  <c r="P33" i="87"/>
  <c r="P35" i="87" s="1"/>
  <c r="P25" i="87" s="1"/>
  <c r="AE25" i="87" s="1"/>
  <c r="O33" i="87"/>
  <c r="N33" i="87"/>
  <c r="M33" i="87"/>
  <c r="L33" i="87"/>
  <c r="K33" i="87"/>
  <c r="J33" i="87"/>
  <c r="J35" i="87" s="1"/>
  <c r="J25" i="87" s="1"/>
  <c r="Y25" i="87" s="1"/>
  <c r="I33" i="87"/>
  <c r="H33" i="87"/>
  <c r="G33" i="87"/>
  <c r="F33" i="87"/>
  <c r="E33" i="87"/>
  <c r="D33" i="87"/>
  <c r="C33" i="87"/>
  <c r="AE31" i="87"/>
  <c r="AD31" i="87"/>
  <c r="AC31" i="87"/>
  <c r="AB31" i="87"/>
  <c r="AA31" i="87"/>
  <c r="Z31" i="87"/>
  <c r="Y31" i="87"/>
  <c r="X31" i="87"/>
  <c r="W31" i="87"/>
  <c r="V31" i="87"/>
  <c r="U31" i="87"/>
  <c r="T31" i="87"/>
  <c r="S31" i="87"/>
  <c r="R31" i="87"/>
  <c r="AE24" i="87"/>
  <c r="AD24" i="87"/>
  <c r="AC24" i="87"/>
  <c r="AB24" i="87"/>
  <c r="AA24" i="87"/>
  <c r="Z24" i="87"/>
  <c r="Y24" i="87"/>
  <c r="X24" i="87"/>
  <c r="W24" i="87"/>
  <c r="V24" i="87"/>
  <c r="U24" i="87"/>
  <c r="T24" i="87"/>
  <c r="S24" i="87"/>
  <c r="R24" i="87"/>
  <c r="AE23" i="87"/>
  <c r="AD23" i="87"/>
  <c r="AC23" i="87"/>
  <c r="AB23" i="87"/>
  <c r="AA23" i="87"/>
  <c r="Z23" i="87"/>
  <c r="Y23" i="87"/>
  <c r="X23" i="87"/>
  <c r="W23" i="87"/>
  <c r="V23" i="87"/>
  <c r="U23" i="87"/>
  <c r="T23" i="87"/>
  <c r="S23" i="87"/>
  <c r="R23" i="87"/>
  <c r="AE22" i="87"/>
  <c r="AD22" i="87"/>
  <c r="AC22" i="87"/>
  <c r="AB22" i="87"/>
  <c r="AA22" i="87"/>
  <c r="Z22" i="87"/>
  <c r="Y22" i="87"/>
  <c r="X22" i="87"/>
  <c r="W22" i="87"/>
  <c r="V22" i="87"/>
  <c r="U22" i="87"/>
  <c r="T22" i="87"/>
  <c r="S22" i="87"/>
  <c r="R22" i="87"/>
  <c r="AE21" i="87"/>
  <c r="AD21" i="87"/>
  <c r="AC21" i="87"/>
  <c r="AB21" i="87"/>
  <c r="AA21" i="87"/>
  <c r="Z21" i="87"/>
  <c r="Y21" i="87"/>
  <c r="X21" i="87"/>
  <c r="W21" i="87"/>
  <c r="V21" i="87"/>
  <c r="U21" i="87"/>
  <c r="T21" i="87"/>
  <c r="S21" i="87"/>
  <c r="R21" i="87"/>
  <c r="AE20" i="87"/>
  <c r="AD20" i="87"/>
  <c r="AC20" i="87"/>
  <c r="AB20" i="87"/>
  <c r="AA20" i="87"/>
  <c r="Z20" i="87"/>
  <c r="Y20" i="87"/>
  <c r="X20" i="87"/>
  <c r="W20" i="87"/>
  <c r="V20" i="87"/>
  <c r="U20" i="87"/>
  <c r="T20" i="87"/>
  <c r="S20" i="87"/>
  <c r="R20" i="87"/>
  <c r="AE19" i="87"/>
  <c r="AD19" i="87"/>
  <c r="AC19" i="87"/>
  <c r="AB19" i="87"/>
  <c r="AA19" i="87"/>
  <c r="Z19" i="87"/>
  <c r="Y19" i="87"/>
  <c r="X19" i="87"/>
  <c r="W19" i="87"/>
  <c r="V19" i="87"/>
  <c r="U19" i="87"/>
  <c r="T19" i="87"/>
  <c r="S19" i="87"/>
  <c r="R19" i="87"/>
  <c r="AE18" i="87"/>
  <c r="AD18" i="87"/>
  <c r="AC18" i="87"/>
  <c r="AB18" i="87"/>
  <c r="AA18" i="87"/>
  <c r="Z18" i="87"/>
  <c r="Y18" i="87"/>
  <c r="X18" i="87"/>
  <c r="W18" i="87"/>
  <c r="V18" i="87"/>
  <c r="U18" i="87"/>
  <c r="T18" i="87"/>
  <c r="S18" i="87"/>
  <c r="R18" i="87"/>
  <c r="AE17" i="87"/>
  <c r="AD17" i="87"/>
  <c r="AC17" i="87"/>
  <c r="AB17" i="87"/>
  <c r="AA17" i="87"/>
  <c r="Z17" i="87"/>
  <c r="Y17" i="87"/>
  <c r="X17" i="87"/>
  <c r="W17" i="87"/>
  <c r="V17" i="87"/>
  <c r="U17" i="87"/>
  <c r="T17" i="87"/>
  <c r="S17" i="87"/>
  <c r="R17" i="87"/>
  <c r="AE16" i="87"/>
  <c r="AD16" i="87"/>
  <c r="AC16" i="87"/>
  <c r="AB16" i="87"/>
  <c r="AA16" i="87"/>
  <c r="Z16" i="87"/>
  <c r="Y16" i="87"/>
  <c r="X16" i="87"/>
  <c r="W16" i="87"/>
  <c r="V16" i="87"/>
  <c r="U16" i="87"/>
  <c r="T16" i="87"/>
  <c r="S16" i="87"/>
  <c r="R16" i="87"/>
  <c r="AE15" i="87"/>
  <c r="AD15" i="87"/>
  <c r="AC15" i="87"/>
  <c r="AB15" i="87"/>
  <c r="AA15" i="87"/>
  <c r="Z15" i="87"/>
  <c r="Y15" i="87"/>
  <c r="X15" i="87"/>
  <c r="W15" i="87"/>
  <c r="V15" i="87"/>
  <c r="U15" i="87"/>
  <c r="T15" i="87"/>
  <c r="S15" i="87"/>
  <c r="R15" i="87"/>
  <c r="AE14" i="87"/>
  <c r="AD14" i="87"/>
  <c r="AC14" i="87"/>
  <c r="AB14" i="87"/>
  <c r="AA14" i="87"/>
  <c r="Z14" i="87"/>
  <c r="Y14" i="87"/>
  <c r="X14" i="87"/>
  <c r="W14" i="87"/>
  <c r="V14" i="87"/>
  <c r="U14" i="87"/>
  <c r="T14" i="87"/>
  <c r="S14" i="87"/>
  <c r="R14" i="87"/>
  <c r="AE13" i="87"/>
  <c r="AD13" i="87"/>
  <c r="AC13" i="87"/>
  <c r="AB13" i="87"/>
  <c r="AA13" i="87"/>
  <c r="Z13" i="87"/>
  <c r="Y13" i="87"/>
  <c r="X13" i="87"/>
  <c r="W13" i="87"/>
  <c r="V13" i="87"/>
  <c r="U13" i="87"/>
  <c r="T13" i="87"/>
  <c r="S13" i="87"/>
  <c r="R13" i="87"/>
  <c r="AE12" i="87"/>
  <c r="AD12" i="87"/>
  <c r="AC12" i="87"/>
  <c r="AB12" i="87"/>
  <c r="AA12" i="87"/>
  <c r="Z12" i="87"/>
  <c r="Y12" i="87"/>
  <c r="X12" i="87"/>
  <c r="W12" i="87"/>
  <c r="V12" i="87"/>
  <c r="U12" i="87"/>
  <c r="T12" i="87"/>
  <c r="S12" i="87"/>
  <c r="R12" i="87"/>
  <c r="AE11" i="87"/>
  <c r="AD11" i="87"/>
  <c r="AC11" i="87"/>
  <c r="AB11" i="87"/>
  <c r="AA11" i="87"/>
  <c r="Z11" i="87"/>
  <c r="Y11" i="87"/>
  <c r="X11" i="87"/>
  <c r="W11" i="87"/>
  <c r="V11" i="87"/>
  <c r="U11" i="87"/>
  <c r="T11" i="87"/>
  <c r="S11" i="87"/>
  <c r="R11" i="87"/>
  <c r="AE10" i="87"/>
  <c r="AD10" i="87"/>
  <c r="AC10" i="87"/>
  <c r="AB10" i="87"/>
  <c r="AA10" i="87"/>
  <c r="Z10" i="87"/>
  <c r="Y10" i="87"/>
  <c r="X10" i="87"/>
  <c r="W10" i="87"/>
  <c r="V10" i="87"/>
  <c r="U10" i="87"/>
  <c r="T10" i="87"/>
  <c r="S10" i="87"/>
  <c r="R10" i="87"/>
  <c r="AE9" i="87"/>
  <c r="AD9" i="87"/>
  <c r="AC9" i="87"/>
  <c r="AB9" i="87"/>
  <c r="AA9" i="87"/>
  <c r="Z9" i="87"/>
  <c r="Y9" i="87"/>
  <c r="X9" i="87"/>
  <c r="W9" i="87"/>
  <c r="V9" i="87"/>
  <c r="U9" i="87"/>
  <c r="T9" i="87"/>
  <c r="S9" i="87"/>
  <c r="R9" i="87"/>
  <c r="AE8" i="87"/>
  <c r="AD8" i="87"/>
  <c r="AC8" i="87"/>
  <c r="AB8" i="87"/>
  <c r="AA8" i="87"/>
  <c r="Z8" i="87"/>
  <c r="Y8" i="87"/>
  <c r="X8" i="87"/>
  <c r="W8" i="87"/>
  <c r="V8" i="87"/>
  <c r="U8" i="87"/>
  <c r="T8" i="87"/>
  <c r="S8" i="87"/>
  <c r="R8" i="87"/>
  <c r="AE7" i="87"/>
  <c r="AD7" i="87"/>
  <c r="AC7" i="87"/>
  <c r="AB7" i="87"/>
  <c r="AA7" i="87"/>
  <c r="Z7" i="87"/>
  <c r="Y7" i="87"/>
  <c r="X7" i="87"/>
  <c r="W7" i="87"/>
  <c r="V7" i="87"/>
  <c r="U7" i="87"/>
  <c r="T7" i="87"/>
  <c r="S7" i="87"/>
  <c r="R7" i="87"/>
  <c r="AE6" i="87"/>
  <c r="AD6" i="87"/>
  <c r="AC6" i="87"/>
  <c r="AB6" i="87"/>
  <c r="AA6" i="87"/>
  <c r="Z6" i="87"/>
  <c r="Y6" i="87"/>
  <c r="X6" i="87"/>
  <c r="W6" i="87"/>
  <c r="V6" i="87"/>
  <c r="U6" i="87"/>
  <c r="T6" i="87"/>
  <c r="S6" i="87"/>
  <c r="R6" i="87"/>
  <c r="AE5" i="87"/>
  <c r="AD5" i="87"/>
  <c r="AC5" i="87"/>
  <c r="AB5" i="87"/>
  <c r="AA5" i="87"/>
  <c r="Z5" i="87"/>
  <c r="Y5" i="87"/>
  <c r="X5" i="87"/>
  <c r="W5" i="87"/>
  <c r="V5" i="87"/>
  <c r="U5" i="87"/>
  <c r="T5" i="87"/>
  <c r="S5" i="87"/>
  <c r="R5" i="87"/>
  <c r="AE4" i="87"/>
  <c r="AD4" i="87"/>
  <c r="AC4" i="87"/>
  <c r="AB4" i="87"/>
  <c r="AA4" i="87"/>
  <c r="Z4" i="87"/>
  <c r="Y4" i="87"/>
  <c r="X4" i="87"/>
  <c r="W4" i="87"/>
  <c r="V4" i="87"/>
  <c r="U4" i="87"/>
  <c r="T4" i="87"/>
  <c r="S4" i="87"/>
  <c r="R4" i="87"/>
  <c r="AE3" i="87"/>
  <c r="AD3" i="87"/>
  <c r="AC3" i="87"/>
  <c r="AB3" i="87"/>
  <c r="AA3" i="87"/>
  <c r="Z3" i="87"/>
  <c r="Y3" i="87"/>
  <c r="X3" i="87"/>
  <c r="W3" i="87"/>
  <c r="V3" i="87"/>
  <c r="U3" i="87"/>
  <c r="T3" i="87"/>
  <c r="S3" i="87"/>
  <c r="R3" i="87"/>
  <c r="B22" i="95" l="1"/>
  <c r="U27" i="25" s="1"/>
  <c r="B24" i="92"/>
  <c r="B24" i="91"/>
  <c r="B24" i="90"/>
  <c r="B25" i="89"/>
  <c r="B25" i="88"/>
  <c r="M35" i="87"/>
  <c r="M25" i="87" s="1"/>
  <c r="AB25" i="87" s="1"/>
  <c r="G35" i="87"/>
  <c r="G25" i="87" s="1"/>
  <c r="V25" i="87" s="1"/>
  <c r="D35" i="87"/>
  <c r="D25" i="87" s="1"/>
  <c r="S25" i="87" s="1"/>
  <c r="E35" i="87"/>
  <c r="E25" i="87" s="1"/>
  <c r="T25" i="87" s="1"/>
  <c r="H35" i="87"/>
  <c r="H25" i="87" s="1"/>
  <c r="W25" i="87" s="1"/>
  <c r="K35" i="87"/>
  <c r="K25" i="87" s="1"/>
  <c r="Z25" i="87" s="1"/>
  <c r="N35" i="87"/>
  <c r="N25" i="87" s="1"/>
  <c r="AC25" i="87" s="1"/>
  <c r="B22" i="87"/>
  <c r="B23" i="87"/>
  <c r="B18" i="87"/>
  <c r="B21" i="87"/>
  <c r="B13" i="87"/>
  <c r="B19" i="87"/>
  <c r="B24" i="87"/>
  <c r="B17" i="87"/>
  <c r="B5" i="87"/>
  <c r="B11" i="87"/>
  <c r="B3" i="87"/>
  <c r="B6" i="87"/>
  <c r="B9" i="87"/>
  <c r="B14" i="87"/>
  <c r="B16" i="87"/>
  <c r="B37" i="87"/>
  <c r="B4" i="87"/>
  <c r="B10" i="87"/>
  <c r="B15" i="87"/>
  <c r="B20" i="87"/>
  <c r="B12" i="87"/>
  <c r="C35" i="87"/>
  <c r="C25" i="87" s="1"/>
  <c r="R25" i="87" s="1"/>
  <c r="F35" i="87"/>
  <c r="F25" i="87" s="1"/>
  <c r="U25" i="87" s="1"/>
  <c r="I35" i="87"/>
  <c r="I25" i="87" s="1"/>
  <c r="X25" i="87" s="1"/>
  <c r="L35" i="87"/>
  <c r="L25" i="87" s="1"/>
  <c r="AA25" i="87" s="1"/>
  <c r="O35" i="87"/>
  <c r="O25" i="87" s="1"/>
  <c r="AD25" i="87" s="1"/>
  <c r="P34" i="86"/>
  <c r="O34" i="86"/>
  <c r="N34" i="86"/>
  <c r="M34" i="86"/>
  <c r="L34" i="86"/>
  <c r="K34" i="86"/>
  <c r="J34" i="86"/>
  <c r="I34" i="86"/>
  <c r="H34" i="86"/>
  <c r="G34" i="86"/>
  <c r="F34" i="86"/>
  <c r="E34" i="86"/>
  <c r="D34" i="86"/>
  <c r="C34" i="86"/>
  <c r="P33" i="86"/>
  <c r="O33" i="86"/>
  <c r="N33" i="86"/>
  <c r="M33" i="86"/>
  <c r="L33" i="86"/>
  <c r="K33" i="86"/>
  <c r="J33" i="86"/>
  <c r="I33" i="86"/>
  <c r="H33" i="86"/>
  <c r="G33" i="86"/>
  <c r="F33" i="86"/>
  <c r="E33" i="86"/>
  <c r="D33" i="86"/>
  <c r="D35" i="86" s="1"/>
  <c r="D25" i="86" s="1"/>
  <c r="S25" i="86" s="1"/>
  <c r="C33" i="86"/>
  <c r="AE31" i="86"/>
  <c r="AD31" i="86"/>
  <c r="AC31" i="86"/>
  <c r="AB31" i="86"/>
  <c r="AA31" i="86"/>
  <c r="Z31" i="86"/>
  <c r="Y31" i="86"/>
  <c r="X31" i="86"/>
  <c r="W31" i="86"/>
  <c r="V31" i="86"/>
  <c r="U31" i="86"/>
  <c r="T31" i="86"/>
  <c r="S31" i="86"/>
  <c r="R31" i="86"/>
  <c r="AE24" i="86"/>
  <c r="AD24" i="86"/>
  <c r="AC24" i="86"/>
  <c r="AB24" i="86"/>
  <c r="AA24" i="86"/>
  <c r="Z24" i="86"/>
  <c r="Y24" i="86"/>
  <c r="X24" i="86"/>
  <c r="W24" i="86"/>
  <c r="V24" i="86"/>
  <c r="U24" i="86"/>
  <c r="T24" i="86"/>
  <c r="S24" i="86"/>
  <c r="R24" i="86"/>
  <c r="AE23" i="86"/>
  <c r="AD23" i="86"/>
  <c r="AC23" i="86"/>
  <c r="AB23" i="86"/>
  <c r="AA23" i="86"/>
  <c r="Z23" i="86"/>
  <c r="Y23" i="86"/>
  <c r="X23" i="86"/>
  <c r="W23" i="86"/>
  <c r="V23" i="86"/>
  <c r="U23" i="86"/>
  <c r="T23" i="86"/>
  <c r="S23" i="86"/>
  <c r="R23" i="86"/>
  <c r="AE22" i="86"/>
  <c r="AD22" i="86"/>
  <c r="AC22" i="86"/>
  <c r="AB22" i="86"/>
  <c r="AA22" i="86"/>
  <c r="Z22" i="86"/>
  <c r="Y22" i="86"/>
  <c r="X22" i="86"/>
  <c r="W22" i="86"/>
  <c r="V22" i="86"/>
  <c r="U22" i="86"/>
  <c r="T22" i="86"/>
  <c r="S22" i="86"/>
  <c r="R22" i="86"/>
  <c r="AE21" i="86"/>
  <c r="AD21" i="86"/>
  <c r="AC21" i="86"/>
  <c r="AB21" i="86"/>
  <c r="AA21" i="86"/>
  <c r="Z21" i="86"/>
  <c r="Y21" i="86"/>
  <c r="X21" i="86"/>
  <c r="W21" i="86"/>
  <c r="V21" i="86"/>
  <c r="U21" i="86"/>
  <c r="T21" i="86"/>
  <c r="S21" i="86"/>
  <c r="R21" i="86"/>
  <c r="AE20" i="86"/>
  <c r="AD20" i="86"/>
  <c r="AC20" i="86"/>
  <c r="AB20" i="86"/>
  <c r="AA20" i="86"/>
  <c r="Z20" i="86"/>
  <c r="Y20" i="86"/>
  <c r="X20" i="86"/>
  <c r="W20" i="86"/>
  <c r="V20" i="86"/>
  <c r="U20" i="86"/>
  <c r="T20" i="86"/>
  <c r="S20" i="86"/>
  <c r="R20" i="86"/>
  <c r="AE19" i="86"/>
  <c r="AD19" i="86"/>
  <c r="AC19" i="86"/>
  <c r="AB19" i="86"/>
  <c r="AA19" i="86"/>
  <c r="Z19" i="86"/>
  <c r="Y19" i="86"/>
  <c r="X19" i="86"/>
  <c r="W19" i="86"/>
  <c r="V19" i="86"/>
  <c r="U19" i="86"/>
  <c r="T19" i="86"/>
  <c r="S19" i="86"/>
  <c r="R19" i="86"/>
  <c r="AE18" i="86"/>
  <c r="AD18" i="86"/>
  <c r="AC18" i="86"/>
  <c r="AB18" i="86"/>
  <c r="AA18" i="86"/>
  <c r="Z18" i="86"/>
  <c r="Y18" i="86"/>
  <c r="X18" i="86"/>
  <c r="W18" i="86"/>
  <c r="V18" i="86"/>
  <c r="U18" i="86"/>
  <c r="T18" i="86"/>
  <c r="S18" i="86"/>
  <c r="R18" i="86"/>
  <c r="B18" i="86" s="1"/>
  <c r="AE17" i="86"/>
  <c r="AD17" i="86"/>
  <c r="AC17" i="86"/>
  <c r="AB17" i="86"/>
  <c r="AA17" i="86"/>
  <c r="Z17" i="86"/>
  <c r="Y17" i="86"/>
  <c r="X17" i="86"/>
  <c r="W17" i="86"/>
  <c r="V17" i="86"/>
  <c r="U17" i="86"/>
  <c r="T17" i="86"/>
  <c r="S17" i="86"/>
  <c r="R17" i="86"/>
  <c r="AE16" i="86"/>
  <c r="AB16" i="86"/>
  <c r="AA16" i="86"/>
  <c r="Z16" i="86"/>
  <c r="X16" i="86"/>
  <c r="W16" i="86"/>
  <c r="V16" i="86"/>
  <c r="U16" i="86"/>
  <c r="T16" i="86"/>
  <c r="S16" i="86"/>
  <c r="AE15" i="86"/>
  <c r="AD15" i="86"/>
  <c r="AC15" i="86"/>
  <c r="AB15" i="86"/>
  <c r="AA15" i="86"/>
  <c r="Z15" i="86"/>
  <c r="Y15" i="86"/>
  <c r="X15" i="86"/>
  <c r="W15" i="86"/>
  <c r="V15" i="86"/>
  <c r="U15" i="86"/>
  <c r="T15" i="86"/>
  <c r="S15" i="86"/>
  <c r="R15" i="86"/>
  <c r="AE14" i="86"/>
  <c r="AD14" i="86"/>
  <c r="AC14" i="86"/>
  <c r="AB14" i="86"/>
  <c r="AA14" i="86"/>
  <c r="Z14" i="86"/>
  <c r="Y14" i="86"/>
  <c r="X14" i="86"/>
  <c r="W14" i="86"/>
  <c r="V14" i="86"/>
  <c r="U14" i="86"/>
  <c r="T14" i="86"/>
  <c r="S14" i="86"/>
  <c r="R14" i="86"/>
  <c r="AE13" i="86"/>
  <c r="AD13" i="86"/>
  <c r="AC13" i="86"/>
  <c r="AB13" i="86"/>
  <c r="AA13" i="86"/>
  <c r="Z13" i="86"/>
  <c r="Y13" i="86"/>
  <c r="X13" i="86"/>
  <c r="W13" i="86"/>
  <c r="V13" i="86"/>
  <c r="U13" i="86"/>
  <c r="T13" i="86"/>
  <c r="S13" i="86"/>
  <c r="R13" i="86"/>
  <c r="AE12" i="86"/>
  <c r="AD12" i="86"/>
  <c r="AC12" i="86"/>
  <c r="AB12" i="86"/>
  <c r="AA12" i="86"/>
  <c r="Z12" i="86"/>
  <c r="Y12" i="86"/>
  <c r="X12" i="86"/>
  <c r="W12" i="86"/>
  <c r="V12" i="86"/>
  <c r="U12" i="86"/>
  <c r="T12" i="86"/>
  <c r="S12" i="86"/>
  <c r="R12" i="86"/>
  <c r="AE11" i="86"/>
  <c r="AD11" i="86"/>
  <c r="AC11" i="86"/>
  <c r="AB11" i="86"/>
  <c r="AA11" i="86"/>
  <c r="Z11" i="86"/>
  <c r="Y11" i="86"/>
  <c r="X11" i="86"/>
  <c r="W11" i="86"/>
  <c r="V11" i="86"/>
  <c r="U11" i="86"/>
  <c r="T11" i="86"/>
  <c r="S11" i="86"/>
  <c r="R11" i="86"/>
  <c r="AE10" i="86"/>
  <c r="AD10" i="86"/>
  <c r="AC10" i="86"/>
  <c r="AB10" i="86"/>
  <c r="AA10" i="86"/>
  <c r="Z10" i="86"/>
  <c r="Y10" i="86"/>
  <c r="X10" i="86"/>
  <c r="W10" i="86"/>
  <c r="V10" i="86"/>
  <c r="U10" i="86"/>
  <c r="T10" i="86"/>
  <c r="S10" i="86"/>
  <c r="R10" i="86"/>
  <c r="AE9" i="86"/>
  <c r="AD9" i="86"/>
  <c r="AC9" i="86"/>
  <c r="AB9" i="86"/>
  <c r="AA9" i="86"/>
  <c r="Z9" i="86"/>
  <c r="Y9" i="86"/>
  <c r="X9" i="86"/>
  <c r="W9" i="86"/>
  <c r="V9" i="86"/>
  <c r="U9" i="86"/>
  <c r="T9" i="86"/>
  <c r="S9" i="86"/>
  <c r="R9" i="86"/>
  <c r="AE8" i="86"/>
  <c r="AD8" i="86"/>
  <c r="AC8" i="86"/>
  <c r="AB8" i="86"/>
  <c r="AA8" i="86"/>
  <c r="Z8" i="86"/>
  <c r="Y8" i="86"/>
  <c r="X8" i="86"/>
  <c r="W8" i="86"/>
  <c r="V8" i="86"/>
  <c r="U8" i="86"/>
  <c r="T8" i="86"/>
  <c r="S8" i="86"/>
  <c r="R8" i="86"/>
  <c r="AE7" i="86"/>
  <c r="AD7" i="86"/>
  <c r="AC7" i="86"/>
  <c r="AB7" i="86"/>
  <c r="AA7" i="86"/>
  <c r="Z7" i="86"/>
  <c r="Y7" i="86"/>
  <c r="X7" i="86"/>
  <c r="W7" i="86"/>
  <c r="V7" i="86"/>
  <c r="U7" i="86"/>
  <c r="T7" i="86"/>
  <c r="S7" i="86"/>
  <c r="R7" i="86"/>
  <c r="AE6" i="86"/>
  <c r="AD6" i="86"/>
  <c r="AC6" i="86"/>
  <c r="AB6" i="86"/>
  <c r="AA6" i="86"/>
  <c r="Z6" i="86"/>
  <c r="Y6" i="86"/>
  <c r="X6" i="86"/>
  <c r="W6" i="86"/>
  <c r="V6" i="86"/>
  <c r="U6" i="86"/>
  <c r="T6" i="86"/>
  <c r="S6" i="86"/>
  <c r="R6" i="86"/>
  <c r="AE5" i="86"/>
  <c r="AD5" i="86"/>
  <c r="AC5" i="86"/>
  <c r="AB5" i="86"/>
  <c r="AA5" i="86"/>
  <c r="Z5" i="86"/>
  <c r="Y5" i="86"/>
  <c r="X5" i="86"/>
  <c r="W5" i="86"/>
  <c r="V5" i="86"/>
  <c r="U5" i="86"/>
  <c r="T5" i="86"/>
  <c r="S5" i="86"/>
  <c r="R5" i="86"/>
  <c r="AE4" i="86"/>
  <c r="AD4" i="86"/>
  <c r="AC4" i="86"/>
  <c r="AB4" i="86"/>
  <c r="AA4" i="86"/>
  <c r="Z4" i="86"/>
  <c r="Y4" i="86"/>
  <c r="X4" i="86"/>
  <c r="W4" i="86"/>
  <c r="V4" i="86"/>
  <c r="U4" i="86"/>
  <c r="T4" i="86"/>
  <c r="S4" i="86"/>
  <c r="R4" i="86"/>
  <c r="AE3" i="86"/>
  <c r="AD3" i="86"/>
  <c r="AC3" i="86"/>
  <c r="AB3" i="86"/>
  <c r="AA3" i="86"/>
  <c r="Z3" i="86"/>
  <c r="Y3" i="86"/>
  <c r="X3" i="86"/>
  <c r="W3" i="86"/>
  <c r="V3" i="86"/>
  <c r="U3" i="86"/>
  <c r="T3" i="86"/>
  <c r="S3" i="86"/>
  <c r="R3" i="86"/>
  <c r="K35" i="86" l="1"/>
  <c r="K25" i="86" s="1"/>
  <c r="Z25" i="86" s="1"/>
  <c r="G35" i="86"/>
  <c r="G25" i="86" s="1"/>
  <c r="V25" i="86" s="1"/>
  <c r="H35" i="86"/>
  <c r="H25" i="86" s="1"/>
  <c r="W25" i="86" s="1"/>
  <c r="B23" i="86"/>
  <c r="B10" i="86"/>
  <c r="E35" i="86"/>
  <c r="E25" i="86" s="1"/>
  <c r="T25" i="86" s="1"/>
  <c r="B15" i="86"/>
  <c r="B4" i="86"/>
  <c r="J35" i="86"/>
  <c r="J25" i="86" s="1"/>
  <c r="Y25" i="86" s="1"/>
  <c r="N35" i="86"/>
  <c r="N25" i="86" s="1"/>
  <c r="AC25" i="86" s="1"/>
  <c r="P35" i="86"/>
  <c r="P25" i="86" s="1"/>
  <c r="AE25" i="86" s="1"/>
  <c r="M35" i="86"/>
  <c r="M25" i="86" s="1"/>
  <c r="AB25" i="86" s="1"/>
  <c r="B3" i="86"/>
  <c r="B5" i="86"/>
  <c r="B11" i="86"/>
  <c r="B12" i="86"/>
  <c r="B14" i="86"/>
  <c r="B16" i="86"/>
  <c r="B6" i="86"/>
  <c r="B8" i="86"/>
  <c r="B9" i="86"/>
  <c r="B17" i="86"/>
  <c r="B19" i="86"/>
  <c r="B20" i="86"/>
  <c r="B24" i="86"/>
  <c r="B25" i="87"/>
  <c r="B13" i="86"/>
  <c r="B21" i="86"/>
  <c r="B37" i="86"/>
  <c r="C35" i="86"/>
  <c r="C25" i="86" s="1"/>
  <c r="R25" i="86" s="1"/>
  <c r="F35" i="86"/>
  <c r="F25" i="86" s="1"/>
  <c r="U25" i="86" s="1"/>
  <c r="I35" i="86"/>
  <c r="I25" i="86" s="1"/>
  <c r="X25" i="86" s="1"/>
  <c r="L35" i="86"/>
  <c r="L25" i="86" s="1"/>
  <c r="AA25" i="86" s="1"/>
  <c r="O35" i="86"/>
  <c r="O25" i="86" s="1"/>
  <c r="AD25" i="86" s="1"/>
  <c r="J22" i="25"/>
  <c r="P34" i="85"/>
  <c r="O34" i="85"/>
  <c r="N34" i="85"/>
  <c r="M34" i="85"/>
  <c r="L34" i="85"/>
  <c r="K34" i="85"/>
  <c r="J34" i="85"/>
  <c r="I34" i="85"/>
  <c r="H34" i="85"/>
  <c r="G34" i="85"/>
  <c r="F34" i="85"/>
  <c r="E34" i="85"/>
  <c r="D34" i="85"/>
  <c r="C34" i="85"/>
  <c r="P33" i="85"/>
  <c r="O33" i="85"/>
  <c r="N33" i="85"/>
  <c r="M33" i="85"/>
  <c r="L33" i="85"/>
  <c r="K33" i="85"/>
  <c r="J33" i="85"/>
  <c r="I33" i="85"/>
  <c r="H33" i="85"/>
  <c r="G33" i="85"/>
  <c r="F33" i="85"/>
  <c r="E33" i="85"/>
  <c r="D33" i="85"/>
  <c r="C33" i="85"/>
  <c r="AE31" i="85"/>
  <c r="AD31" i="85"/>
  <c r="AC31" i="85"/>
  <c r="AB31" i="85"/>
  <c r="AA31" i="85"/>
  <c r="Z31" i="85"/>
  <c r="Y31" i="85"/>
  <c r="X31" i="85"/>
  <c r="W31" i="85"/>
  <c r="V31" i="85"/>
  <c r="U31" i="85"/>
  <c r="T31" i="85"/>
  <c r="S31" i="85"/>
  <c r="R31" i="85"/>
  <c r="AE24" i="85"/>
  <c r="AD24" i="85"/>
  <c r="AC24" i="85"/>
  <c r="AB24" i="85"/>
  <c r="AA24" i="85"/>
  <c r="Z24" i="85"/>
  <c r="Y24" i="85"/>
  <c r="X24" i="85"/>
  <c r="W24" i="85"/>
  <c r="V24" i="85"/>
  <c r="U24" i="85"/>
  <c r="T24" i="85"/>
  <c r="S24" i="85"/>
  <c r="R24" i="85"/>
  <c r="AE23" i="85"/>
  <c r="AD23" i="85"/>
  <c r="AC23" i="85"/>
  <c r="AB23" i="85"/>
  <c r="AA23" i="85"/>
  <c r="Z23" i="85"/>
  <c r="Y23" i="85"/>
  <c r="X23" i="85"/>
  <c r="W23" i="85"/>
  <c r="V23" i="85"/>
  <c r="U23" i="85"/>
  <c r="T23" i="85"/>
  <c r="S23" i="85"/>
  <c r="R23" i="85"/>
  <c r="AE22" i="85"/>
  <c r="AD22" i="85"/>
  <c r="AC22" i="85"/>
  <c r="AB22" i="85"/>
  <c r="AA22" i="85"/>
  <c r="Z22" i="85"/>
  <c r="Y22" i="85"/>
  <c r="X22" i="85"/>
  <c r="W22" i="85"/>
  <c r="V22" i="85"/>
  <c r="U22" i="85"/>
  <c r="T22" i="85"/>
  <c r="S22" i="85"/>
  <c r="R22" i="85"/>
  <c r="AE21" i="85"/>
  <c r="AD21" i="85"/>
  <c r="AC21" i="85"/>
  <c r="AB21" i="85"/>
  <c r="AA21" i="85"/>
  <c r="Z21" i="85"/>
  <c r="Y21" i="85"/>
  <c r="X21" i="85"/>
  <c r="W21" i="85"/>
  <c r="V21" i="85"/>
  <c r="U21" i="85"/>
  <c r="T21" i="85"/>
  <c r="S21" i="85"/>
  <c r="R21" i="85"/>
  <c r="AE20" i="85"/>
  <c r="AD20" i="85"/>
  <c r="AC20" i="85"/>
  <c r="AB20" i="85"/>
  <c r="AA20" i="85"/>
  <c r="Z20" i="85"/>
  <c r="Y20" i="85"/>
  <c r="X20" i="85"/>
  <c r="W20" i="85"/>
  <c r="V20" i="85"/>
  <c r="U20" i="85"/>
  <c r="T20" i="85"/>
  <c r="S20" i="85"/>
  <c r="R20" i="85"/>
  <c r="AE19" i="85"/>
  <c r="AD19" i="85"/>
  <c r="AC19" i="85"/>
  <c r="AB19" i="85"/>
  <c r="AA19" i="85"/>
  <c r="Z19" i="85"/>
  <c r="Y19" i="85"/>
  <c r="X19" i="85"/>
  <c r="W19" i="85"/>
  <c r="V19" i="85"/>
  <c r="U19" i="85"/>
  <c r="T19" i="85"/>
  <c r="S19" i="85"/>
  <c r="R19" i="85"/>
  <c r="AE18" i="85"/>
  <c r="AD18" i="85"/>
  <c r="AC18" i="85"/>
  <c r="AB18" i="85"/>
  <c r="AA18" i="85"/>
  <c r="Z18" i="85"/>
  <c r="Y18" i="85"/>
  <c r="X18" i="85"/>
  <c r="W18" i="85"/>
  <c r="V18" i="85"/>
  <c r="U18" i="85"/>
  <c r="T18" i="85"/>
  <c r="S18" i="85"/>
  <c r="R18" i="85"/>
  <c r="AE17" i="85"/>
  <c r="AD17" i="85"/>
  <c r="AC17" i="85"/>
  <c r="AB17" i="85"/>
  <c r="AA17" i="85"/>
  <c r="Z17" i="85"/>
  <c r="Y17" i="85"/>
  <c r="X17" i="85"/>
  <c r="W17" i="85"/>
  <c r="V17" i="85"/>
  <c r="U17" i="85"/>
  <c r="T17" i="85"/>
  <c r="S17" i="85"/>
  <c r="R17" i="85"/>
  <c r="AE16" i="85"/>
  <c r="AD16" i="85"/>
  <c r="AC16" i="85"/>
  <c r="AB16" i="85"/>
  <c r="AA16" i="85"/>
  <c r="Z16" i="85"/>
  <c r="Y16" i="85"/>
  <c r="X16" i="85"/>
  <c r="W16" i="85"/>
  <c r="V16" i="85"/>
  <c r="U16" i="85"/>
  <c r="T16" i="85"/>
  <c r="S16" i="85"/>
  <c r="R16" i="85"/>
  <c r="AE15" i="85"/>
  <c r="AD15" i="85"/>
  <c r="AC15" i="85"/>
  <c r="AB15" i="85"/>
  <c r="AA15" i="85"/>
  <c r="Z15" i="85"/>
  <c r="Y15" i="85"/>
  <c r="X15" i="85"/>
  <c r="W15" i="85"/>
  <c r="V15" i="85"/>
  <c r="U15" i="85"/>
  <c r="T15" i="85"/>
  <c r="S15" i="85"/>
  <c r="R15" i="85"/>
  <c r="AE14" i="85"/>
  <c r="AD14" i="85"/>
  <c r="AC14" i="85"/>
  <c r="AB14" i="85"/>
  <c r="AA14" i="85"/>
  <c r="Z14" i="85"/>
  <c r="Y14" i="85"/>
  <c r="X14" i="85"/>
  <c r="W14" i="85"/>
  <c r="V14" i="85"/>
  <c r="U14" i="85"/>
  <c r="T14" i="85"/>
  <c r="S14" i="85"/>
  <c r="R14" i="85"/>
  <c r="AE13" i="85"/>
  <c r="AD13" i="85"/>
  <c r="AC13" i="85"/>
  <c r="AB13" i="85"/>
  <c r="AA13" i="85"/>
  <c r="Z13" i="85"/>
  <c r="Y13" i="85"/>
  <c r="X13" i="85"/>
  <c r="W13" i="85"/>
  <c r="V13" i="85"/>
  <c r="U13" i="85"/>
  <c r="T13" i="85"/>
  <c r="S13" i="85"/>
  <c r="R13" i="85"/>
  <c r="AE12" i="85"/>
  <c r="AD12" i="85"/>
  <c r="AC12" i="85"/>
  <c r="AB12" i="85"/>
  <c r="AA12" i="85"/>
  <c r="Z12" i="85"/>
  <c r="Y12" i="85"/>
  <c r="X12" i="85"/>
  <c r="W12" i="85"/>
  <c r="V12" i="85"/>
  <c r="U12" i="85"/>
  <c r="T12" i="85"/>
  <c r="S12" i="85"/>
  <c r="R12" i="85"/>
  <c r="AE11" i="85"/>
  <c r="AD11" i="85"/>
  <c r="AC11" i="85"/>
  <c r="AB11" i="85"/>
  <c r="AA11" i="85"/>
  <c r="Z11" i="85"/>
  <c r="Y11" i="85"/>
  <c r="X11" i="85"/>
  <c r="W11" i="85"/>
  <c r="V11" i="85"/>
  <c r="U11" i="85"/>
  <c r="T11" i="85"/>
  <c r="S11" i="85"/>
  <c r="R11" i="85"/>
  <c r="AE10" i="85"/>
  <c r="AD10" i="85"/>
  <c r="AC10" i="85"/>
  <c r="AB10" i="85"/>
  <c r="AA10" i="85"/>
  <c r="Z10" i="85"/>
  <c r="Y10" i="85"/>
  <c r="X10" i="85"/>
  <c r="W10" i="85"/>
  <c r="V10" i="85"/>
  <c r="U10" i="85"/>
  <c r="T10" i="85"/>
  <c r="S10" i="85"/>
  <c r="R10" i="85"/>
  <c r="AE9" i="85"/>
  <c r="AD9" i="85"/>
  <c r="AC9" i="85"/>
  <c r="AB9" i="85"/>
  <c r="AA9" i="85"/>
  <c r="Z9" i="85"/>
  <c r="Y9" i="85"/>
  <c r="X9" i="85"/>
  <c r="W9" i="85"/>
  <c r="V9" i="85"/>
  <c r="U9" i="85"/>
  <c r="T9" i="85"/>
  <c r="S9" i="85"/>
  <c r="R9" i="85"/>
  <c r="AE8" i="85"/>
  <c r="AD8" i="85"/>
  <c r="AC8" i="85"/>
  <c r="AB8" i="85"/>
  <c r="AA8" i="85"/>
  <c r="Z8" i="85"/>
  <c r="Y8" i="85"/>
  <c r="X8" i="85"/>
  <c r="W8" i="85"/>
  <c r="V8" i="85"/>
  <c r="U8" i="85"/>
  <c r="T8" i="85"/>
  <c r="S8" i="85"/>
  <c r="R8" i="85"/>
  <c r="AE7" i="85"/>
  <c r="AD7" i="85"/>
  <c r="AC7" i="85"/>
  <c r="AB7" i="85"/>
  <c r="AA7" i="85"/>
  <c r="Z7" i="85"/>
  <c r="Y7" i="85"/>
  <c r="X7" i="85"/>
  <c r="W7" i="85"/>
  <c r="V7" i="85"/>
  <c r="U7" i="85"/>
  <c r="T7" i="85"/>
  <c r="S7" i="85"/>
  <c r="R7" i="85"/>
  <c r="AE6" i="85"/>
  <c r="AD6" i="85"/>
  <c r="AC6" i="85"/>
  <c r="AB6" i="85"/>
  <c r="AA6" i="85"/>
  <c r="Z6" i="85"/>
  <c r="Y6" i="85"/>
  <c r="X6" i="85"/>
  <c r="W6" i="85"/>
  <c r="V6" i="85"/>
  <c r="U6" i="85"/>
  <c r="T6" i="85"/>
  <c r="S6" i="85"/>
  <c r="R6" i="85"/>
  <c r="AE5" i="85"/>
  <c r="AD5" i="85"/>
  <c r="AC5" i="85"/>
  <c r="AB5" i="85"/>
  <c r="AA5" i="85"/>
  <c r="Z5" i="85"/>
  <c r="Y5" i="85"/>
  <c r="X5" i="85"/>
  <c r="W5" i="85"/>
  <c r="V5" i="85"/>
  <c r="U5" i="85"/>
  <c r="T5" i="85"/>
  <c r="S5" i="85"/>
  <c r="R5" i="85"/>
  <c r="AE4" i="85"/>
  <c r="AD4" i="85"/>
  <c r="AC4" i="85"/>
  <c r="AB4" i="85"/>
  <c r="AA4" i="85"/>
  <c r="Z4" i="85"/>
  <c r="Y4" i="85"/>
  <c r="X4" i="85"/>
  <c r="W4" i="85"/>
  <c r="V4" i="85"/>
  <c r="U4" i="85"/>
  <c r="T4" i="85"/>
  <c r="S4" i="85"/>
  <c r="R4" i="85"/>
  <c r="AE3" i="85"/>
  <c r="AD3" i="85"/>
  <c r="AC3" i="85"/>
  <c r="AB3" i="85"/>
  <c r="AA3" i="85"/>
  <c r="Z3" i="85"/>
  <c r="Y3" i="85"/>
  <c r="X3" i="85"/>
  <c r="W3" i="85"/>
  <c r="V3" i="85"/>
  <c r="U3" i="85"/>
  <c r="T3" i="85"/>
  <c r="S3" i="85"/>
  <c r="R3" i="85"/>
  <c r="R34" i="84"/>
  <c r="Q34" i="84"/>
  <c r="P34" i="84"/>
  <c r="O34" i="84"/>
  <c r="N34" i="84"/>
  <c r="M34" i="84"/>
  <c r="L34" i="84"/>
  <c r="K34" i="84"/>
  <c r="J34" i="84"/>
  <c r="I34" i="84"/>
  <c r="H34" i="84"/>
  <c r="G34" i="84"/>
  <c r="F34" i="84"/>
  <c r="E34" i="84"/>
  <c r="D34" i="84"/>
  <c r="C34" i="84"/>
  <c r="R33" i="84"/>
  <c r="Q33" i="84"/>
  <c r="P33" i="84"/>
  <c r="O33" i="84"/>
  <c r="N33" i="84"/>
  <c r="M33" i="84"/>
  <c r="L33" i="84"/>
  <c r="K33" i="84"/>
  <c r="J33" i="84"/>
  <c r="I33" i="84"/>
  <c r="H33" i="84"/>
  <c r="G33" i="84"/>
  <c r="F33" i="84"/>
  <c r="E33" i="84"/>
  <c r="D33" i="84"/>
  <c r="C33" i="84"/>
  <c r="AI31" i="84"/>
  <c r="AH31" i="84"/>
  <c r="AG31" i="84"/>
  <c r="AF31" i="84"/>
  <c r="AE31" i="84"/>
  <c r="AD31" i="84"/>
  <c r="AC31" i="84"/>
  <c r="AB31" i="84"/>
  <c r="AA31" i="84"/>
  <c r="Z31" i="84"/>
  <c r="Y31" i="84"/>
  <c r="X31" i="84"/>
  <c r="W31" i="84"/>
  <c r="V31" i="84"/>
  <c r="U31" i="84"/>
  <c r="T31" i="84"/>
  <c r="AI24" i="84"/>
  <c r="AH24" i="84"/>
  <c r="AG24" i="84"/>
  <c r="AF24" i="84"/>
  <c r="AE24" i="84"/>
  <c r="AD24" i="84"/>
  <c r="AC24" i="84"/>
  <c r="AB24" i="84"/>
  <c r="AA24" i="84"/>
  <c r="Z24" i="84"/>
  <c r="Y24" i="84"/>
  <c r="X24" i="84"/>
  <c r="W24" i="84"/>
  <c r="V24" i="84"/>
  <c r="U24" i="84"/>
  <c r="T24" i="84"/>
  <c r="AI23" i="84"/>
  <c r="AH23" i="84"/>
  <c r="AG23" i="84"/>
  <c r="AF23" i="84"/>
  <c r="AE23" i="84"/>
  <c r="AD23" i="84"/>
  <c r="AC23" i="84"/>
  <c r="AB23" i="84"/>
  <c r="AA23" i="84"/>
  <c r="Z23" i="84"/>
  <c r="Y23" i="84"/>
  <c r="X23" i="84"/>
  <c r="W23" i="84"/>
  <c r="V23" i="84"/>
  <c r="U23" i="84"/>
  <c r="T23" i="84"/>
  <c r="AI22" i="84"/>
  <c r="AH22" i="84"/>
  <c r="AG22" i="84"/>
  <c r="AF22" i="84"/>
  <c r="AE22" i="84"/>
  <c r="AD22" i="84"/>
  <c r="AC22" i="84"/>
  <c r="AB22" i="84"/>
  <c r="AA22" i="84"/>
  <c r="Z22" i="84"/>
  <c r="Y22" i="84"/>
  <c r="X22" i="84"/>
  <c r="W22" i="84"/>
  <c r="V22" i="84"/>
  <c r="U22" i="84"/>
  <c r="T22" i="84"/>
  <c r="AI21" i="84"/>
  <c r="AH21" i="84"/>
  <c r="AG21" i="84"/>
  <c r="AF21" i="84"/>
  <c r="AE21" i="84"/>
  <c r="AD21" i="84"/>
  <c r="AC21" i="84"/>
  <c r="AB21" i="84"/>
  <c r="AA21" i="84"/>
  <c r="Z21" i="84"/>
  <c r="Y21" i="84"/>
  <c r="X21" i="84"/>
  <c r="W21" i="84"/>
  <c r="V21" i="84"/>
  <c r="U21" i="84"/>
  <c r="T21" i="84"/>
  <c r="AI20" i="84"/>
  <c r="AH20" i="84"/>
  <c r="AG20" i="84"/>
  <c r="AF20" i="84"/>
  <c r="AE20" i="84"/>
  <c r="AD20" i="84"/>
  <c r="AC20" i="84"/>
  <c r="AB20" i="84"/>
  <c r="AA20" i="84"/>
  <c r="Z20" i="84"/>
  <c r="Y20" i="84"/>
  <c r="X20" i="84"/>
  <c r="W20" i="84"/>
  <c r="V20" i="84"/>
  <c r="U20" i="84"/>
  <c r="T20" i="84"/>
  <c r="AI19" i="84"/>
  <c r="AH19" i="84"/>
  <c r="AG19" i="84"/>
  <c r="AF19" i="84"/>
  <c r="AE19" i="84"/>
  <c r="AD19" i="84"/>
  <c r="AC19" i="84"/>
  <c r="AB19" i="84"/>
  <c r="AA19" i="84"/>
  <c r="Z19" i="84"/>
  <c r="Y19" i="84"/>
  <c r="X19" i="84"/>
  <c r="W19" i="84"/>
  <c r="V19" i="84"/>
  <c r="U19" i="84"/>
  <c r="T19" i="84"/>
  <c r="AI18" i="84"/>
  <c r="AH18" i="84"/>
  <c r="AG18" i="84"/>
  <c r="AF18" i="84"/>
  <c r="AE18" i="84"/>
  <c r="AD18" i="84"/>
  <c r="AC18" i="84"/>
  <c r="AB18" i="84"/>
  <c r="AA18" i="84"/>
  <c r="Z18" i="84"/>
  <c r="Y18" i="84"/>
  <c r="X18" i="84"/>
  <c r="W18" i="84"/>
  <c r="V18" i="84"/>
  <c r="U18" i="84"/>
  <c r="T18" i="84"/>
  <c r="AI17" i="84"/>
  <c r="AH17" i="84"/>
  <c r="AG17" i="84"/>
  <c r="AF17" i="84"/>
  <c r="AE17" i="84"/>
  <c r="AD17" i="84"/>
  <c r="AC17" i="84"/>
  <c r="AB17" i="84"/>
  <c r="AA17" i="84"/>
  <c r="Z17" i="84"/>
  <c r="Y17" i="84"/>
  <c r="X17" i="84"/>
  <c r="W17" i="84"/>
  <c r="V17" i="84"/>
  <c r="U17" i="84"/>
  <c r="T17" i="84"/>
  <c r="AI16" i="84"/>
  <c r="AH16" i="84"/>
  <c r="AG16" i="84"/>
  <c r="AF16" i="84"/>
  <c r="AE16" i="84"/>
  <c r="AD16" i="84"/>
  <c r="AC16" i="84"/>
  <c r="AB16" i="84"/>
  <c r="AA16" i="84"/>
  <c r="Z16" i="84"/>
  <c r="Y16" i="84"/>
  <c r="X16" i="84"/>
  <c r="W16" i="84"/>
  <c r="V16" i="84"/>
  <c r="U16" i="84"/>
  <c r="T16" i="84"/>
  <c r="AI15" i="84"/>
  <c r="AH15" i="84"/>
  <c r="AG15" i="84"/>
  <c r="AF15" i="84"/>
  <c r="AE15" i="84"/>
  <c r="AD15" i="84"/>
  <c r="AC15" i="84"/>
  <c r="AB15" i="84"/>
  <c r="AA15" i="84"/>
  <c r="Z15" i="84"/>
  <c r="Y15" i="84"/>
  <c r="X15" i="84"/>
  <c r="W15" i="84"/>
  <c r="V15" i="84"/>
  <c r="U15" i="84"/>
  <c r="T15" i="84"/>
  <c r="AI14" i="84"/>
  <c r="AH14" i="84"/>
  <c r="AG14" i="84"/>
  <c r="AF14" i="84"/>
  <c r="AE14" i="84"/>
  <c r="AD14" i="84"/>
  <c r="AC14" i="84"/>
  <c r="AB14" i="84"/>
  <c r="AA14" i="84"/>
  <c r="Z14" i="84"/>
  <c r="Y14" i="84"/>
  <c r="X14" i="84"/>
  <c r="W14" i="84"/>
  <c r="V14" i="84"/>
  <c r="U14" i="84"/>
  <c r="T14" i="84"/>
  <c r="AI13" i="84"/>
  <c r="AH13" i="84"/>
  <c r="AG13" i="84"/>
  <c r="AF13" i="84"/>
  <c r="AE13" i="84"/>
  <c r="AD13" i="84"/>
  <c r="AC13" i="84"/>
  <c r="AB13" i="84"/>
  <c r="AA13" i="84"/>
  <c r="Z13" i="84"/>
  <c r="Y13" i="84"/>
  <c r="X13" i="84"/>
  <c r="W13" i="84"/>
  <c r="V13" i="84"/>
  <c r="U13" i="84"/>
  <c r="T13" i="84"/>
  <c r="AI12" i="84"/>
  <c r="AH12" i="84"/>
  <c r="AG12" i="84"/>
  <c r="AF12" i="84"/>
  <c r="AE12" i="84"/>
  <c r="AD12" i="84"/>
  <c r="AC12" i="84"/>
  <c r="AB12" i="84"/>
  <c r="AA12" i="84"/>
  <c r="Z12" i="84"/>
  <c r="Y12" i="84"/>
  <c r="X12" i="84"/>
  <c r="W12" i="84"/>
  <c r="V12" i="84"/>
  <c r="U12" i="84"/>
  <c r="T12" i="84"/>
  <c r="AI11" i="84"/>
  <c r="AH11" i="84"/>
  <c r="AG11" i="84"/>
  <c r="AF11" i="84"/>
  <c r="AE11" i="84"/>
  <c r="AD11" i="84"/>
  <c r="AC11" i="84"/>
  <c r="AB11" i="84"/>
  <c r="AA11" i="84"/>
  <c r="Z11" i="84"/>
  <c r="Y11" i="84"/>
  <c r="X11" i="84"/>
  <c r="W11" i="84"/>
  <c r="V11" i="84"/>
  <c r="U11" i="84"/>
  <c r="T11" i="84"/>
  <c r="AI10" i="84"/>
  <c r="AH10" i="84"/>
  <c r="AG10" i="84"/>
  <c r="AF10" i="84"/>
  <c r="AE10" i="84"/>
  <c r="AD10" i="84"/>
  <c r="AC10" i="84"/>
  <c r="AB10" i="84"/>
  <c r="AA10" i="84"/>
  <c r="Z10" i="84"/>
  <c r="Y10" i="84"/>
  <c r="X10" i="84"/>
  <c r="W10" i="84"/>
  <c r="V10" i="84"/>
  <c r="U10" i="84"/>
  <c r="T10" i="84"/>
  <c r="AI9" i="84"/>
  <c r="AH9" i="84"/>
  <c r="AG9" i="84"/>
  <c r="AF9" i="84"/>
  <c r="AE9" i="84"/>
  <c r="AD9" i="84"/>
  <c r="AC9" i="84"/>
  <c r="AB9" i="84"/>
  <c r="AA9" i="84"/>
  <c r="Z9" i="84"/>
  <c r="Y9" i="84"/>
  <c r="X9" i="84"/>
  <c r="W9" i="84"/>
  <c r="V9" i="84"/>
  <c r="U9" i="84"/>
  <c r="T9" i="84"/>
  <c r="AI8" i="84"/>
  <c r="AH8" i="84"/>
  <c r="AG8" i="84"/>
  <c r="AF8" i="84"/>
  <c r="AE8" i="84"/>
  <c r="AD8" i="84"/>
  <c r="AC8" i="84"/>
  <c r="AB8" i="84"/>
  <c r="AA8" i="84"/>
  <c r="Z8" i="84"/>
  <c r="Y8" i="84"/>
  <c r="X8" i="84"/>
  <c r="W8" i="84"/>
  <c r="V8" i="84"/>
  <c r="U8" i="84"/>
  <c r="T8" i="84"/>
  <c r="AI7" i="84"/>
  <c r="AH7" i="84"/>
  <c r="AG7" i="84"/>
  <c r="AF7" i="84"/>
  <c r="AE7" i="84"/>
  <c r="AD7" i="84"/>
  <c r="AC7" i="84"/>
  <c r="AB7" i="84"/>
  <c r="AA7" i="84"/>
  <c r="Z7" i="84"/>
  <c r="Y7" i="84"/>
  <c r="X7" i="84"/>
  <c r="W7" i="84"/>
  <c r="V7" i="84"/>
  <c r="U7" i="84"/>
  <c r="T7" i="84"/>
  <c r="AI6" i="84"/>
  <c r="AH6" i="84"/>
  <c r="AG6" i="84"/>
  <c r="AF6" i="84"/>
  <c r="AE6" i="84"/>
  <c r="AD6" i="84"/>
  <c r="AC6" i="84"/>
  <c r="AB6" i="84"/>
  <c r="AA6" i="84"/>
  <c r="Z6" i="84"/>
  <c r="Y6" i="84"/>
  <c r="X6" i="84"/>
  <c r="W6" i="84"/>
  <c r="V6" i="84"/>
  <c r="U6" i="84"/>
  <c r="T6" i="84"/>
  <c r="AI5" i="84"/>
  <c r="AH5" i="84"/>
  <c r="AG5" i="84"/>
  <c r="AF5" i="84"/>
  <c r="AE5" i="84"/>
  <c r="AD5" i="84"/>
  <c r="AC5" i="84"/>
  <c r="AB5" i="84"/>
  <c r="AA5" i="84"/>
  <c r="Z5" i="84"/>
  <c r="Y5" i="84"/>
  <c r="X5" i="84"/>
  <c r="W5" i="84"/>
  <c r="V5" i="84"/>
  <c r="U5" i="84"/>
  <c r="T5" i="84"/>
  <c r="AI4" i="84"/>
  <c r="AH4" i="84"/>
  <c r="AG4" i="84"/>
  <c r="AF4" i="84"/>
  <c r="AE4" i="84"/>
  <c r="AD4" i="84"/>
  <c r="AC4" i="84"/>
  <c r="AB4" i="84"/>
  <c r="AA4" i="84"/>
  <c r="Z4" i="84"/>
  <c r="Y4" i="84"/>
  <c r="X4" i="84"/>
  <c r="W4" i="84"/>
  <c r="V4" i="84"/>
  <c r="U4" i="84"/>
  <c r="T4" i="84"/>
  <c r="AI3" i="84"/>
  <c r="AH3" i="84"/>
  <c r="AG3" i="84"/>
  <c r="AF3" i="84"/>
  <c r="AE3" i="84"/>
  <c r="AD3" i="84"/>
  <c r="AC3" i="84"/>
  <c r="AB3" i="84"/>
  <c r="AA3" i="84"/>
  <c r="Z3" i="84"/>
  <c r="Y3" i="84"/>
  <c r="X3" i="84"/>
  <c r="W3" i="84"/>
  <c r="V3" i="84"/>
  <c r="U3" i="84"/>
  <c r="T3" i="84"/>
  <c r="I21" i="25"/>
  <c r="B25" i="86" l="1"/>
  <c r="D35" i="84"/>
  <c r="D25" i="84" s="1"/>
  <c r="G35" i="84"/>
  <c r="G25" i="84" s="1"/>
  <c r="P35" i="85"/>
  <c r="P25" i="85" s="1"/>
  <c r="AE25" i="85" s="1"/>
  <c r="M35" i="85"/>
  <c r="M25" i="85" s="1"/>
  <c r="AB25" i="85" s="1"/>
  <c r="J35" i="85"/>
  <c r="J25" i="85" s="1"/>
  <c r="Y25" i="85" s="1"/>
  <c r="G35" i="85"/>
  <c r="G25" i="85" s="1"/>
  <c r="V25" i="85" s="1"/>
  <c r="D35" i="85"/>
  <c r="D25" i="85" s="1"/>
  <c r="S25" i="85" s="1"/>
  <c r="H35" i="85"/>
  <c r="H25" i="85" s="1"/>
  <c r="W25" i="85" s="1"/>
  <c r="K35" i="85"/>
  <c r="K25" i="85" s="1"/>
  <c r="Z25" i="85" s="1"/>
  <c r="B37" i="85"/>
  <c r="K30" i="25" s="1"/>
  <c r="E35" i="85"/>
  <c r="E25" i="85" s="1"/>
  <c r="T25" i="85" s="1"/>
  <c r="N35" i="85"/>
  <c r="N25" i="85" s="1"/>
  <c r="AC25" i="85" s="1"/>
  <c r="B4" i="85"/>
  <c r="K6" i="25" s="1"/>
  <c r="B7" i="85"/>
  <c r="K24" i="25" s="1"/>
  <c r="B10" i="85"/>
  <c r="K19" i="25" s="1"/>
  <c r="B13" i="85"/>
  <c r="K16" i="25" s="1"/>
  <c r="B16" i="85"/>
  <c r="K23" i="25" s="1"/>
  <c r="B19" i="85"/>
  <c r="K12" i="25" s="1"/>
  <c r="B22" i="85"/>
  <c r="K18" i="25" s="1"/>
  <c r="B3" i="85"/>
  <c r="K21" i="25" s="1"/>
  <c r="B6" i="85"/>
  <c r="K9" i="25" s="1"/>
  <c r="B9" i="85"/>
  <c r="K11" i="25" s="1"/>
  <c r="B12" i="85"/>
  <c r="K5" i="25" s="1"/>
  <c r="B15" i="85"/>
  <c r="K15" i="25" s="1"/>
  <c r="B18" i="85"/>
  <c r="K3" i="25" s="1"/>
  <c r="B21" i="85"/>
  <c r="K8" i="25" s="1"/>
  <c r="B24" i="85"/>
  <c r="K22" i="25" s="1"/>
  <c r="C35" i="85"/>
  <c r="C25" i="85" s="1"/>
  <c r="R25" i="85" s="1"/>
  <c r="F35" i="85"/>
  <c r="F25" i="85" s="1"/>
  <c r="U25" i="85" s="1"/>
  <c r="I35" i="85"/>
  <c r="I25" i="85" s="1"/>
  <c r="X25" i="85" s="1"/>
  <c r="L35" i="85"/>
  <c r="L25" i="85" s="1"/>
  <c r="AA25" i="85" s="1"/>
  <c r="O35" i="85"/>
  <c r="O25" i="85" s="1"/>
  <c r="AD25" i="85" s="1"/>
  <c r="B5" i="85"/>
  <c r="K20" i="25" s="1"/>
  <c r="B8" i="85"/>
  <c r="K14" i="25" s="1"/>
  <c r="B11" i="85"/>
  <c r="K17" i="25" s="1"/>
  <c r="B14" i="85"/>
  <c r="K13" i="25" s="1"/>
  <c r="B17" i="85"/>
  <c r="K10" i="25" s="1"/>
  <c r="B20" i="85"/>
  <c r="K7" i="25" s="1"/>
  <c r="B23" i="85"/>
  <c r="K4" i="25" s="1"/>
  <c r="P35" i="84"/>
  <c r="P25" i="84" s="1"/>
  <c r="M35" i="84"/>
  <c r="M25" i="84" s="1"/>
  <c r="AD25" i="84" s="1"/>
  <c r="J35" i="84"/>
  <c r="J25" i="84" s="1"/>
  <c r="U25" i="84"/>
  <c r="X25" i="84"/>
  <c r="AA25" i="84"/>
  <c r="AG25" i="84"/>
  <c r="B3" i="84"/>
  <c r="J21" i="25" s="1"/>
  <c r="B21" i="84"/>
  <c r="J8" i="25" s="1"/>
  <c r="B18" i="84"/>
  <c r="J3" i="25" s="1"/>
  <c r="K35" i="84"/>
  <c r="C35" i="84"/>
  <c r="F35" i="84"/>
  <c r="I35" i="84"/>
  <c r="L35" i="84"/>
  <c r="O35" i="84"/>
  <c r="R35" i="84"/>
  <c r="E35" i="84"/>
  <c r="H35" i="84"/>
  <c r="N35" i="84"/>
  <c r="Q35" i="84"/>
  <c r="B9" i="84"/>
  <c r="J11" i="25" s="1"/>
  <c r="B5" i="84"/>
  <c r="J20" i="25" s="1"/>
  <c r="B11" i="84"/>
  <c r="J17" i="25" s="1"/>
  <c r="B14" i="84"/>
  <c r="J13" i="25" s="1"/>
  <c r="B8" i="84"/>
  <c r="J14" i="25" s="1"/>
  <c r="B17" i="84"/>
  <c r="J10" i="25" s="1"/>
  <c r="B13" i="84"/>
  <c r="J16" i="25" s="1"/>
  <c r="B23" i="84"/>
  <c r="J4" i="25" s="1"/>
  <c r="B7" i="84"/>
  <c r="J24" i="25" s="1"/>
  <c r="B20" i="84"/>
  <c r="J7" i="25" s="1"/>
  <c r="B12" i="84"/>
  <c r="J5" i="25" s="1"/>
  <c r="B15" i="84"/>
  <c r="J15" i="25" s="1"/>
  <c r="B22" i="84"/>
  <c r="J18" i="25" s="1"/>
  <c r="B37" i="84"/>
  <c r="J30" i="25" s="1"/>
  <c r="B6" i="84"/>
  <c r="J9" i="25" s="1"/>
  <c r="B16" i="84"/>
  <c r="J23" i="25" s="1"/>
  <c r="B4" i="84"/>
  <c r="J6" i="25" s="1"/>
  <c r="B10" i="84"/>
  <c r="J19" i="25" s="1"/>
  <c r="B19" i="84"/>
  <c r="J12" i="25" s="1"/>
  <c r="B25" i="85" l="1"/>
  <c r="K27" i="25" s="1"/>
  <c r="R25" i="84"/>
  <c r="AI25" i="84" s="1"/>
  <c r="Q25" i="84"/>
  <c r="AH25" i="84" s="1"/>
  <c r="O25" i="84"/>
  <c r="AF25" i="84" s="1"/>
  <c r="N25" i="84"/>
  <c r="AE25" i="84" s="1"/>
  <c r="L25" i="84"/>
  <c r="AC25" i="84" s="1"/>
  <c r="K25" i="84"/>
  <c r="AB25" i="84" s="1"/>
  <c r="E25" i="84"/>
  <c r="V25" i="84" s="1"/>
  <c r="F25" i="84"/>
  <c r="W25" i="84" s="1"/>
  <c r="H25" i="84"/>
  <c r="Y25" i="84" s="1"/>
  <c r="I25" i="84"/>
  <c r="Z25" i="84" s="1"/>
  <c r="C25" i="84"/>
  <c r="T25" i="84" s="1"/>
  <c r="B25" i="84" l="1"/>
  <c r="J27" i="25" s="1"/>
  <c r="R34" i="83" l="1"/>
  <c r="Q34" i="83"/>
  <c r="P34" i="83"/>
  <c r="O34" i="83"/>
  <c r="N34" i="83"/>
  <c r="M34" i="83"/>
  <c r="L34" i="83"/>
  <c r="K34" i="83"/>
  <c r="J34" i="83"/>
  <c r="I34" i="83"/>
  <c r="H34" i="83"/>
  <c r="G34" i="83"/>
  <c r="F34" i="83"/>
  <c r="E34" i="83"/>
  <c r="D34" i="83"/>
  <c r="C34" i="83"/>
  <c r="R33" i="83"/>
  <c r="R35" i="83" s="1"/>
  <c r="R25" i="83" s="1"/>
  <c r="AI25" i="83" s="1"/>
  <c r="Q33" i="83"/>
  <c r="P33" i="83"/>
  <c r="O33" i="83"/>
  <c r="N33" i="83"/>
  <c r="M33" i="83"/>
  <c r="L33" i="83"/>
  <c r="K33" i="83"/>
  <c r="J33" i="83"/>
  <c r="I33" i="83"/>
  <c r="H33" i="83"/>
  <c r="G33" i="83"/>
  <c r="F33" i="83"/>
  <c r="E33" i="83"/>
  <c r="D33" i="83"/>
  <c r="C33" i="83"/>
  <c r="AI31" i="83"/>
  <c r="AH31" i="83"/>
  <c r="AG31" i="83"/>
  <c r="AF31" i="83"/>
  <c r="AE31" i="83"/>
  <c r="AD31" i="83"/>
  <c r="AC31" i="83"/>
  <c r="AB31" i="83"/>
  <c r="AA31" i="83"/>
  <c r="Z31" i="83"/>
  <c r="Y31" i="83"/>
  <c r="X31" i="83"/>
  <c r="W31" i="83"/>
  <c r="V31" i="83"/>
  <c r="U31" i="83"/>
  <c r="T31" i="83"/>
  <c r="AI24" i="83"/>
  <c r="AH24" i="83"/>
  <c r="AG24" i="83"/>
  <c r="AF24" i="83"/>
  <c r="AE24" i="83"/>
  <c r="AD24" i="83"/>
  <c r="AC24" i="83"/>
  <c r="AB24" i="83"/>
  <c r="AA24" i="83"/>
  <c r="Z24" i="83"/>
  <c r="Y24" i="83"/>
  <c r="X24" i="83"/>
  <c r="W24" i="83"/>
  <c r="V24" i="83"/>
  <c r="U24" i="83"/>
  <c r="T24" i="83"/>
  <c r="AI23" i="83"/>
  <c r="AH23" i="83"/>
  <c r="AG23" i="83"/>
  <c r="AF23" i="83"/>
  <c r="AE23" i="83"/>
  <c r="AD23" i="83"/>
  <c r="AC23" i="83"/>
  <c r="AB23" i="83"/>
  <c r="AA23" i="83"/>
  <c r="Z23" i="83"/>
  <c r="Y23" i="83"/>
  <c r="X23" i="83"/>
  <c r="W23" i="83"/>
  <c r="V23" i="83"/>
  <c r="U23" i="83"/>
  <c r="T23" i="83"/>
  <c r="AI22" i="83"/>
  <c r="AH22" i="83"/>
  <c r="AG22" i="83"/>
  <c r="AF22" i="83"/>
  <c r="AE22" i="83"/>
  <c r="AD22" i="83"/>
  <c r="AC22" i="83"/>
  <c r="AB22" i="83"/>
  <c r="AA22" i="83"/>
  <c r="Z22" i="83"/>
  <c r="Y22" i="83"/>
  <c r="X22" i="83"/>
  <c r="W22" i="83"/>
  <c r="V22" i="83"/>
  <c r="U22" i="83"/>
  <c r="T22" i="83"/>
  <c r="AI21" i="83"/>
  <c r="AH21" i="83"/>
  <c r="AG21" i="83"/>
  <c r="AF21" i="83"/>
  <c r="AE21" i="83"/>
  <c r="AD21" i="83"/>
  <c r="AC21" i="83"/>
  <c r="AB21" i="83"/>
  <c r="AA21" i="83"/>
  <c r="Z21" i="83"/>
  <c r="Y21" i="83"/>
  <c r="X21" i="83"/>
  <c r="W21" i="83"/>
  <c r="V21" i="83"/>
  <c r="U21" i="83"/>
  <c r="T21" i="83"/>
  <c r="AI20" i="83"/>
  <c r="AH20" i="83"/>
  <c r="AG20" i="83"/>
  <c r="AF20" i="83"/>
  <c r="AE20" i="83"/>
  <c r="AD20" i="83"/>
  <c r="AC20" i="83"/>
  <c r="AB20" i="83"/>
  <c r="AA20" i="83"/>
  <c r="Z20" i="83"/>
  <c r="Y20" i="83"/>
  <c r="X20" i="83"/>
  <c r="W20" i="83"/>
  <c r="V20" i="83"/>
  <c r="U20" i="83"/>
  <c r="T20" i="83"/>
  <c r="AI19" i="83"/>
  <c r="AH19" i="83"/>
  <c r="AG19" i="83"/>
  <c r="AF19" i="83"/>
  <c r="AE19" i="83"/>
  <c r="AD19" i="83"/>
  <c r="AC19" i="83"/>
  <c r="AB19" i="83"/>
  <c r="AA19" i="83"/>
  <c r="Z19" i="83"/>
  <c r="Y19" i="83"/>
  <c r="X19" i="83"/>
  <c r="W19" i="83"/>
  <c r="V19" i="83"/>
  <c r="U19" i="83"/>
  <c r="T19" i="83"/>
  <c r="AI18" i="83"/>
  <c r="AH18" i="83"/>
  <c r="AG18" i="83"/>
  <c r="AF18" i="83"/>
  <c r="AE18" i="83"/>
  <c r="AD18" i="83"/>
  <c r="AC18" i="83"/>
  <c r="AB18" i="83"/>
  <c r="AA18" i="83"/>
  <c r="Z18" i="83"/>
  <c r="Y18" i="83"/>
  <c r="X18" i="83"/>
  <c r="W18" i="83"/>
  <c r="V18" i="83"/>
  <c r="U18" i="83"/>
  <c r="T18" i="83"/>
  <c r="AI17" i="83"/>
  <c r="AH17" i="83"/>
  <c r="AG17" i="83"/>
  <c r="AF17" i="83"/>
  <c r="AE17" i="83"/>
  <c r="AD17" i="83"/>
  <c r="AC17" i="83"/>
  <c r="AB17" i="83"/>
  <c r="AA17" i="83"/>
  <c r="Z17" i="83"/>
  <c r="Y17" i="83"/>
  <c r="X17" i="83"/>
  <c r="W17" i="83"/>
  <c r="V17" i="83"/>
  <c r="U17" i="83"/>
  <c r="T17" i="83"/>
  <c r="AI16" i="83"/>
  <c r="AH16" i="83"/>
  <c r="AG16" i="83"/>
  <c r="AF16" i="83"/>
  <c r="AE16" i="83"/>
  <c r="AD16" i="83"/>
  <c r="AC16" i="83"/>
  <c r="AB16" i="83"/>
  <c r="AA16" i="83"/>
  <c r="Z16" i="83"/>
  <c r="Y16" i="83"/>
  <c r="X16" i="83"/>
  <c r="W16" i="83"/>
  <c r="V16" i="83"/>
  <c r="U16" i="83"/>
  <c r="T16" i="83"/>
  <c r="AI15" i="83"/>
  <c r="AH15" i="83"/>
  <c r="AG15" i="83"/>
  <c r="AF15" i="83"/>
  <c r="AE15" i="83"/>
  <c r="AD15" i="83"/>
  <c r="AC15" i="83"/>
  <c r="AB15" i="83"/>
  <c r="AA15" i="83"/>
  <c r="Z15" i="83"/>
  <c r="Y15" i="83"/>
  <c r="X15" i="83"/>
  <c r="W15" i="83"/>
  <c r="V15" i="83"/>
  <c r="U15" i="83"/>
  <c r="T15" i="83"/>
  <c r="AI14" i="83"/>
  <c r="AH14" i="83"/>
  <c r="AG14" i="83"/>
  <c r="AF14" i="83"/>
  <c r="AE14" i="83"/>
  <c r="AD14" i="83"/>
  <c r="AC14" i="83"/>
  <c r="AB14" i="83"/>
  <c r="AA14" i="83"/>
  <c r="Z14" i="83"/>
  <c r="Y14" i="83"/>
  <c r="X14" i="83"/>
  <c r="W14" i="83"/>
  <c r="V14" i="83"/>
  <c r="U14" i="83"/>
  <c r="T14" i="83"/>
  <c r="AI13" i="83"/>
  <c r="AH13" i="83"/>
  <c r="AG13" i="83"/>
  <c r="AF13" i="83"/>
  <c r="AE13" i="83"/>
  <c r="AD13" i="83"/>
  <c r="AC13" i="83"/>
  <c r="AB13" i="83"/>
  <c r="AA13" i="83"/>
  <c r="Z13" i="83"/>
  <c r="Y13" i="83"/>
  <c r="X13" i="83"/>
  <c r="W13" i="83"/>
  <c r="V13" i="83"/>
  <c r="U13" i="83"/>
  <c r="T13" i="83"/>
  <c r="AI12" i="83"/>
  <c r="AH12" i="83"/>
  <c r="AG12" i="83"/>
  <c r="AF12" i="83"/>
  <c r="AE12" i="83"/>
  <c r="AD12" i="83"/>
  <c r="AC12" i="83"/>
  <c r="AB12" i="83"/>
  <c r="AA12" i="83"/>
  <c r="Z12" i="83"/>
  <c r="Y12" i="83"/>
  <c r="X12" i="83"/>
  <c r="W12" i="83"/>
  <c r="V12" i="83"/>
  <c r="U12" i="83"/>
  <c r="T12" i="83"/>
  <c r="AI11" i="83"/>
  <c r="AH11" i="83"/>
  <c r="AG11" i="83"/>
  <c r="AF11" i="83"/>
  <c r="AE11" i="83"/>
  <c r="AD11" i="83"/>
  <c r="AC11" i="83"/>
  <c r="AB11" i="83"/>
  <c r="AA11" i="83"/>
  <c r="Z11" i="83"/>
  <c r="Y11" i="83"/>
  <c r="X11" i="83"/>
  <c r="W11" i="83"/>
  <c r="V11" i="83"/>
  <c r="U11" i="83"/>
  <c r="T11" i="83"/>
  <c r="AI10" i="83"/>
  <c r="AH10" i="83"/>
  <c r="AG10" i="83"/>
  <c r="AF10" i="83"/>
  <c r="AE10" i="83"/>
  <c r="AD10" i="83"/>
  <c r="AC10" i="83"/>
  <c r="AB10" i="83"/>
  <c r="AA10" i="83"/>
  <c r="Z10" i="83"/>
  <c r="Y10" i="83"/>
  <c r="X10" i="83"/>
  <c r="W10" i="83"/>
  <c r="V10" i="83"/>
  <c r="U10" i="83"/>
  <c r="T10" i="83"/>
  <c r="AI9" i="83"/>
  <c r="AH9" i="83"/>
  <c r="AG9" i="83"/>
  <c r="AF9" i="83"/>
  <c r="AE9" i="83"/>
  <c r="AD9" i="83"/>
  <c r="AC9" i="83"/>
  <c r="AB9" i="83"/>
  <c r="AA9" i="83"/>
  <c r="Z9" i="83"/>
  <c r="Y9" i="83"/>
  <c r="X9" i="83"/>
  <c r="W9" i="83"/>
  <c r="V9" i="83"/>
  <c r="U9" i="83"/>
  <c r="T9" i="83"/>
  <c r="AI8" i="83"/>
  <c r="AH8" i="83"/>
  <c r="AG8" i="83"/>
  <c r="AF8" i="83"/>
  <c r="AE8" i="83"/>
  <c r="AD8" i="83"/>
  <c r="AC8" i="83"/>
  <c r="AB8" i="83"/>
  <c r="AA8" i="83"/>
  <c r="Z8" i="83"/>
  <c r="Y8" i="83"/>
  <c r="X8" i="83"/>
  <c r="W8" i="83"/>
  <c r="V8" i="83"/>
  <c r="U8" i="83"/>
  <c r="T8" i="83"/>
  <c r="AI7" i="83"/>
  <c r="AH7" i="83"/>
  <c r="AG7" i="83"/>
  <c r="AF7" i="83"/>
  <c r="AE7" i="83"/>
  <c r="AD7" i="83"/>
  <c r="AC7" i="83"/>
  <c r="AB7" i="83"/>
  <c r="AA7" i="83"/>
  <c r="Z7" i="83"/>
  <c r="Y7" i="83"/>
  <c r="X7" i="83"/>
  <c r="W7" i="83"/>
  <c r="V7" i="83"/>
  <c r="U7" i="83"/>
  <c r="T7" i="83"/>
  <c r="AI6" i="83"/>
  <c r="AH6" i="83"/>
  <c r="AG6" i="83"/>
  <c r="AF6" i="83"/>
  <c r="AE6" i="83"/>
  <c r="AD6" i="83"/>
  <c r="AC6" i="83"/>
  <c r="AB6" i="83"/>
  <c r="AA6" i="83"/>
  <c r="Z6" i="83"/>
  <c r="Y6" i="83"/>
  <c r="X6" i="83"/>
  <c r="W6" i="83"/>
  <c r="V6" i="83"/>
  <c r="U6" i="83"/>
  <c r="T6" i="83"/>
  <c r="AI5" i="83"/>
  <c r="AH5" i="83"/>
  <c r="AG5" i="83"/>
  <c r="AF5" i="83"/>
  <c r="AE5" i="83"/>
  <c r="AD5" i="83"/>
  <c r="AC5" i="83"/>
  <c r="AB5" i="83"/>
  <c r="AA5" i="83"/>
  <c r="Z5" i="83"/>
  <c r="Y5" i="83"/>
  <c r="X5" i="83"/>
  <c r="W5" i="83"/>
  <c r="V5" i="83"/>
  <c r="U5" i="83"/>
  <c r="T5" i="83"/>
  <c r="AI4" i="83"/>
  <c r="AH4" i="83"/>
  <c r="AG4" i="83"/>
  <c r="AF4" i="83"/>
  <c r="AE4" i="83"/>
  <c r="AD4" i="83"/>
  <c r="AC4" i="83"/>
  <c r="AB4" i="83"/>
  <c r="AA4" i="83"/>
  <c r="Z4" i="83"/>
  <c r="Y4" i="83"/>
  <c r="X4" i="83"/>
  <c r="W4" i="83"/>
  <c r="V4" i="83"/>
  <c r="U4" i="83"/>
  <c r="T4" i="83"/>
  <c r="AI3" i="83"/>
  <c r="AH3" i="83"/>
  <c r="AG3" i="83"/>
  <c r="AF3" i="83"/>
  <c r="AE3" i="83"/>
  <c r="AD3" i="83"/>
  <c r="AC3" i="83"/>
  <c r="AB3" i="83"/>
  <c r="AA3" i="83"/>
  <c r="Z3" i="83"/>
  <c r="Y3" i="83"/>
  <c r="X3" i="83"/>
  <c r="W3" i="83"/>
  <c r="V3" i="83"/>
  <c r="U3" i="83"/>
  <c r="T3" i="83"/>
  <c r="L35" i="83" l="1"/>
  <c r="L25" i="83" s="1"/>
  <c r="AC25" i="83" s="1"/>
  <c r="O35" i="83"/>
  <c r="O25" i="83" s="1"/>
  <c r="AF25" i="83" s="1"/>
  <c r="I35" i="83"/>
  <c r="I25" i="83" s="1"/>
  <c r="Z25" i="83" s="1"/>
  <c r="F35" i="83"/>
  <c r="F25" i="83" s="1"/>
  <c r="W25" i="83" s="1"/>
  <c r="C35" i="83"/>
  <c r="C25" i="83" s="1"/>
  <c r="T25" i="83" s="1"/>
  <c r="B21" i="83"/>
  <c r="I8" i="25" s="1"/>
  <c r="B23" i="83"/>
  <c r="I4" i="25" s="1"/>
  <c r="E35" i="83"/>
  <c r="E25" i="83" s="1"/>
  <c r="V25" i="83" s="1"/>
  <c r="H35" i="83"/>
  <c r="H25" i="83" s="1"/>
  <c r="Y25" i="83" s="1"/>
  <c r="K35" i="83"/>
  <c r="K25" i="83" s="1"/>
  <c r="AB25" i="83" s="1"/>
  <c r="N35" i="83"/>
  <c r="N25" i="83" s="1"/>
  <c r="AE25" i="83" s="1"/>
  <c r="Q35" i="83"/>
  <c r="Q25" i="83" s="1"/>
  <c r="AH25" i="83" s="1"/>
  <c r="B6" i="83"/>
  <c r="I9" i="25" s="1"/>
  <c r="B15" i="83"/>
  <c r="I15" i="25" s="1"/>
  <c r="B24" i="83"/>
  <c r="I22" i="25" s="1"/>
  <c r="D35" i="83"/>
  <c r="D25" i="83" s="1"/>
  <c r="U25" i="83" s="1"/>
  <c r="G35" i="83"/>
  <c r="G25" i="83" s="1"/>
  <c r="X25" i="83" s="1"/>
  <c r="J35" i="83"/>
  <c r="J25" i="83" s="1"/>
  <c r="AA25" i="83" s="1"/>
  <c r="M35" i="83"/>
  <c r="M25" i="83" s="1"/>
  <c r="AD25" i="83" s="1"/>
  <c r="P35" i="83"/>
  <c r="P25" i="83" s="1"/>
  <c r="AG25" i="83" s="1"/>
  <c r="B5" i="83"/>
  <c r="I20" i="25" s="1"/>
  <c r="B9" i="83"/>
  <c r="I11" i="25" s="1"/>
  <c r="B13" i="83"/>
  <c r="I16" i="25" s="1"/>
  <c r="B12" i="83"/>
  <c r="I5" i="25" s="1"/>
  <c r="B14" i="83"/>
  <c r="I13" i="25" s="1"/>
  <c r="B18" i="83"/>
  <c r="I3" i="25" s="1"/>
  <c r="B22" i="83"/>
  <c r="I18" i="25" s="1"/>
  <c r="B37" i="83"/>
  <c r="I30" i="25" s="1"/>
  <c r="B10" i="83"/>
  <c r="I19" i="25" s="1"/>
  <c r="B11" i="83"/>
  <c r="I17" i="25" s="1"/>
  <c r="B19" i="83"/>
  <c r="I12" i="25" s="1"/>
  <c r="B20" i="83"/>
  <c r="I7" i="25" s="1"/>
  <c r="B4" i="83"/>
  <c r="I6" i="25" s="1"/>
  <c r="B7" i="83"/>
  <c r="I24" i="25" s="1"/>
  <c r="B8" i="83"/>
  <c r="I14" i="25" s="1"/>
  <c r="B16" i="83"/>
  <c r="I23" i="25" s="1"/>
  <c r="B17" i="83"/>
  <c r="I10" i="25" s="1"/>
  <c r="D34" i="79"/>
  <c r="E34" i="79"/>
  <c r="F34" i="79"/>
  <c r="G34" i="79"/>
  <c r="H34" i="79"/>
  <c r="I34" i="79"/>
  <c r="J34" i="79"/>
  <c r="K34" i="79"/>
  <c r="L34" i="79"/>
  <c r="M34" i="79"/>
  <c r="N34" i="79"/>
  <c r="O34" i="79"/>
  <c r="P34" i="79"/>
  <c r="Q34" i="79"/>
  <c r="R34" i="79"/>
  <c r="C34" i="79"/>
  <c r="D33" i="79"/>
  <c r="E33" i="79"/>
  <c r="F33" i="79"/>
  <c r="G33" i="79"/>
  <c r="H33" i="79"/>
  <c r="I33" i="79"/>
  <c r="J33" i="79"/>
  <c r="K33" i="79"/>
  <c r="L33" i="79"/>
  <c r="M33" i="79"/>
  <c r="N33" i="79"/>
  <c r="O33" i="79"/>
  <c r="P33" i="79"/>
  <c r="Q33" i="79"/>
  <c r="R33" i="79"/>
  <c r="C33" i="79"/>
  <c r="B25" i="83" l="1"/>
  <c r="I27" i="25" s="1"/>
  <c r="M31" i="82"/>
  <c r="L31" i="82"/>
  <c r="K31" i="82"/>
  <c r="J31" i="82"/>
  <c r="I31" i="82"/>
  <c r="H31" i="82"/>
  <c r="G31" i="82"/>
  <c r="F31" i="82"/>
  <c r="E31" i="82"/>
  <c r="D31" i="82"/>
  <c r="C31" i="82"/>
  <c r="M30" i="82"/>
  <c r="L30" i="82"/>
  <c r="K30" i="82"/>
  <c r="J30" i="82"/>
  <c r="I30" i="82"/>
  <c r="H30" i="82"/>
  <c r="G30" i="82"/>
  <c r="F30" i="82"/>
  <c r="E30" i="82"/>
  <c r="D30" i="82"/>
  <c r="C30" i="82"/>
  <c r="Y28" i="82"/>
  <c r="X28" i="82"/>
  <c r="W28" i="82"/>
  <c r="V28" i="82"/>
  <c r="U28" i="82"/>
  <c r="T28" i="82"/>
  <c r="S28" i="82"/>
  <c r="R28" i="82"/>
  <c r="Q28" i="82"/>
  <c r="P28" i="82"/>
  <c r="O28" i="82"/>
  <c r="Y21" i="82"/>
  <c r="X21" i="82"/>
  <c r="W21" i="82"/>
  <c r="V21" i="82"/>
  <c r="U21" i="82"/>
  <c r="T21" i="82"/>
  <c r="S21" i="82"/>
  <c r="R21" i="82"/>
  <c r="Q21" i="82"/>
  <c r="P21" i="82"/>
  <c r="O21" i="82"/>
  <c r="Y20" i="82"/>
  <c r="X20" i="82"/>
  <c r="W20" i="82"/>
  <c r="V20" i="82"/>
  <c r="U20" i="82"/>
  <c r="T20" i="82"/>
  <c r="S20" i="82"/>
  <c r="R20" i="82"/>
  <c r="Q20" i="82"/>
  <c r="P20" i="82"/>
  <c r="O20" i="82"/>
  <c r="Y19" i="82"/>
  <c r="X19" i="82"/>
  <c r="W19" i="82"/>
  <c r="V19" i="82"/>
  <c r="U19" i="82"/>
  <c r="T19" i="82"/>
  <c r="S19" i="82"/>
  <c r="R19" i="82"/>
  <c r="Q19" i="82"/>
  <c r="P19" i="82"/>
  <c r="O19" i="82"/>
  <c r="Y18" i="82"/>
  <c r="X18" i="82"/>
  <c r="W18" i="82"/>
  <c r="V18" i="82"/>
  <c r="U18" i="82"/>
  <c r="T18" i="82"/>
  <c r="S18" i="82"/>
  <c r="R18" i="82"/>
  <c r="Q18" i="82"/>
  <c r="P18" i="82"/>
  <c r="O18" i="82"/>
  <c r="Y17" i="82"/>
  <c r="X17" i="82"/>
  <c r="W17" i="82"/>
  <c r="V17" i="82"/>
  <c r="U17" i="82"/>
  <c r="T17" i="82"/>
  <c r="S17" i="82"/>
  <c r="R17" i="82"/>
  <c r="Q17" i="82"/>
  <c r="P17" i="82"/>
  <c r="O17" i="82"/>
  <c r="Y16" i="82"/>
  <c r="X16" i="82"/>
  <c r="W16" i="82"/>
  <c r="V16" i="82"/>
  <c r="U16" i="82"/>
  <c r="T16" i="82"/>
  <c r="S16" i="82"/>
  <c r="R16" i="82"/>
  <c r="Q16" i="82"/>
  <c r="P16" i="82"/>
  <c r="O16" i="82"/>
  <c r="Y15" i="82"/>
  <c r="X15" i="82"/>
  <c r="W15" i="82"/>
  <c r="V15" i="82"/>
  <c r="U15" i="82"/>
  <c r="T15" i="82"/>
  <c r="S15" i="82"/>
  <c r="R15" i="82"/>
  <c r="Q15" i="82"/>
  <c r="P15" i="82"/>
  <c r="O15" i="82"/>
  <c r="Y14" i="82"/>
  <c r="X14" i="82"/>
  <c r="W14" i="82"/>
  <c r="V14" i="82"/>
  <c r="U14" i="82"/>
  <c r="T14" i="82"/>
  <c r="S14" i="82"/>
  <c r="R14" i="82"/>
  <c r="Q14" i="82"/>
  <c r="P14" i="82"/>
  <c r="O14" i="82"/>
  <c r="Y13" i="82"/>
  <c r="X13" i="82"/>
  <c r="W13" i="82"/>
  <c r="V13" i="82"/>
  <c r="U13" i="82"/>
  <c r="T13" i="82"/>
  <c r="S13" i="82"/>
  <c r="R13" i="82"/>
  <c r="Q13" i="82"/>
  <c r="P13" i="82"/>
  <c r="O13" i="82"/>
  <c r="Y12" i="82"/>
  <c r="X12" i="82"/>
  <c r="W12" i="82"/>
  <c r="V12" i="82"/>
  <c r="U12" i="82"/>
  <c r="T12" i="82"/>
  <c r="S12" i="82"/>
  <c r="R12" i="82"/>
  <c r="Q12" i="82"/>
  <c r="P12" i="82"/>
  <c r="O12" i="82"/>
  <c r="Y11" i="82"/>
  <c r="X11" i="82"/>
  <c r="W11" i="82"/>
  <c r="V11" i="82"/>
  <c r="U11" i="82"/>
  <c r="T11" i="82"/>
  <c r="S11" i="82"/>
  <c r="R11" i="82"/>
  <c r="Q11" i="82"/>
  <c r="P11" i="82"/>
  <c r="O11" i="82"/>
  <c r="Y10" i="82"/>
  <c r="X10" i="82"/>
  <c r="W10" i="82"/>
  <c r="V10" i="82"/>
  <c r="U10" i="82"/>
  <c r="T10" i="82"/>
  <c r="S10" i="82"/>
  <c r="R10" i="82"/>
  <c r="Q10" i="82"/>
  <c r="P10" i="82"/>
  <c r="O10" i="82"/>
  <c r="Y9" i="82"/>
  <c r="X9" i="82"/>
  <c r="W9" i="82"/>
  <c r="V9" i="82"/>
  <c r="U9" i="82"/>
  <c r="T9" i="82"/>
  <c r="S9" i="82"/>
  <c r="R9" i="82"/>
  <c r="Q9" i="82"/>
  <c r="P9" i="82"/>
  <c r="O9" i="82"/>
  <c r="Y8" i="82"/>
  <c r="X8" i="82"/>
  <c r="W8" i="82"/>
  <c r="V8" i="82"/>
  <c r="U8" i="82"/>
  <c r="T8" i="82"/>
  <c r="S8" i="82"/>
  <c r="R8" i="82"/>
  <c r="Q8" i="82"/>
  <c r="P8" i="82"/>
  <c r="O8" i="82"/>
  <c r="Y7" i="82"/>
  <c r="X7" i="82"/>
  <c r="W7" i="82"/>
  <c r="V7" i="82"/>
  <c r="U7" i="82"/>
  <c r="T7" i="82"/>
  <c r="S7" i="82"/>
  <c r="R7" i="82"/>
  <c r="Q7" i="82"/>
  <c r="P7" i="82"/>
  <c r="O7" i="82"/>
  <c r="Y6" i="82"/>
  <c r="X6" i="82"/>
  <c r="W6" i="82"/>
  <c r="V6" i="82"/>
  <c r="U6" i="82"/>
  <c r="T6" i="82"/>
  <c r="S6" i="82"/>
  <c r="R6" i="82"/>
  <c r="Q6" i="82"/>
  <c r="P6" i="82"/>
  <c r="O6" i="82"/>
  <c r="Y5" i="82"/>
  <c r="X5" i="82"/>
  <c r="W5" i="82"/>
  <c r="V5" i="82"/>
  <c r="U5" i="82"/>
  <c r="T5" i="82"/>
  <c r="S5" i="82"/>
  <c r="R5" i="82"/>
  <c r="Q5" i="82"/>
  <c r="P5" i="82"/>
  <c r="O5" i="82"/>
  <c r="Y4" i="82"/>
  <c r="X4" i="82"/>
  <c r="W4" i="82"/>
  <c r="V4" i="82"/>
  <c r="U4" i="82"/>
  <c r="T4" i="82"/>
  <c r="S4" i="82"/>
  <c r="R4" i="82"/>
  <c r="Q4" i="82"/>
  <c r="P4" i="82"/>
  <c r="O4" i="82"/>
  <c r="Y3" i="82"/>
  <c r="X3" i="82"/>
  <c r="W3" i="82"/>
  <c r="V3" i="82"/>
  <c r="U3" i="82"/>
  <c r="T3" i="82"/>
  <c r="S3" i="82"/>
  <c r="R3" i="82"/>
  <c r="Q3" i="82"/>
  <c r="P3" i="82"/>
  <c r="O3" i="82"/>
  <c r="AI31" i="79"/>
  <c r="U31" i="79"/>
  <c r="V31" i="79"/>
  <c r="W31" i="79"/>
  <c r="X31" i="79"/>
  <c r="Y31" i="79"/>
  <c r="Z31" i="79"/>
  <c r="AA31" i="79"/>
  <c r="AB31" i="79"/>
  <c r="AC31" i="79"/>
  <c r="AD31" i="79"/>
  <c r="AE31" i="79"/>
  <c r="AF31" i="79"/>
  <c r="AG31" i="79"/>
  <c r="AH31" i="79"/>
  <c r="T31" i="79"/>
  <c r="D32" i="82" l="1"/>
  <c r="D22" i="82" s="1"/>
  <c r="P22" i="82" s="1"/>
  <c r="M32" i="82"/>
  <c r="M22" i="82" s="1"/>
  <c r="Y22" i="82" s="1"/>
  <c r="K32" i="82"/>
  <c r="K22" i="82" s="1"/>
  <c r="W22" i="82" s="1"/>
  <c r="J32" i="82"/>
  <c r="J22" i="82" s="1"/>
  <c r="V22" i="82" s="1"/>
  <c r="H32" i="82"/>
  <c r="H22" i="82" s="1"/>
  <c r="T22" i="82" s="1"/>
  <c r="G32" i="82"/>
  <c r="G22" i="82" s="1"/>
  <c r="S22" i="82" s="1"/>
  <c r="F32" i="82"/>
  <c r="F22" i="82" s="1"/>
  <c r="R22" i="82" s="1"/>
  <c r="C32" i="82"/>
  <c r="C22" i="82" s="1"/>
  <c r="O22" i="82" s="1"/>
  <c r="B17" i="82"/>
  <c r="B19" i="82"/>
  <c r="B20" i="82"/>
  <c r="B7" i="82"/>
  <c r="B16" i="82"/>
  <c r="Y3" i="25" s="1"/>
  <c r="B6" i="82"/>
  <c r="B18" i="82"/>
  <c r="B3" i="82"/>
  <c r="B5" i="82"/>
  <c r="B9" i="82"/>
  <c r="B12" i="82"/>
  <c r="B13" i="82"/>
  <c r="B15" i="82"/>
  <c r="B8" i="82"/>
  <c r="B10" i="82"/>
  <c r="B11" i="82"/>
  <c r="B14" i="82"/>
  <c r="B21" i="82"/>
  <c r="B34" i="82"/>
  <c r="B4" i="82"/>
  <c r="E32" i="82"/>
  <c r="E22" i="82" s="1"/>
  <c r="Q22" i="82" s="1"/>
  <c r="I32" i="82"/>
  <c r="I22" i="82" s="1"/>
  <c r="U22" i="82" s="1"/>
  <c r="L32" i="82"/>
  <c r="L22" i="82" s="1"/>
  <c r="X22" i="82" s="1"/>
  <c r="B37" i="79"/>
  <c r="H30" i="25" s="1"/>
  <c r="B22" i="82" l="1"/>
  <c r="P35" i="79"/>
  <c r="P25" i="79" s="1"/>
  <c r="M35" i="79"/>
  <c r="M25" i="79" s="1"/>
  <c r="J35" i="79"/>
  <c r="J25" i="79" s="1"/>
  <c r="G35" i="79"/>
  <c r="G25" i="79" s="1"/>
  <c r="D35" i="79"/>
  <c r="D25" i="79" s="1"/>
  <c r="C35" i="79" l="1"/>
  <c r="C25" i="79" s="1"/>
  <c r="F35" i="79"/>
  <c r="F25" i="79" s="1"/>
  <c r="I35" i="79"/>
  <c r="I25" i="79" s="1"/>
  <c r="L35" i="79"/>
  <c r="L25" i="79" s="1"/>
  <c r="O35" i="79"/>
  <c r="O25" i="79" s="1"/>
  <c r="R35" i="79"/>
  <c r="R25" i="79" s="1"/>
  <c r="E35" i="79"/>
  <c r="E25" i="79" s="1"/>
  <c r="H35" i="79"/>
  <c r="H25" i="79" s="1"/>
  <c r="K35" i="79"/>
  <c r="K25" i="79" s="1"/>
  <c r="N35" i="79"/>
  <c r="N25" i="79" s="1"/>
  <c r="Q35" i="79"/>
  <c r="T4" i="79" l="1"/>
  <c r="U4" i="79"/>
  <c r="V4" i="79"/>
  <c r="W4" i="79"/>
  <c r="X4" i="79"/>
  <c r="Y4" i="79"/>
  <c r="Z4" i="79"/>
  <c r="AA4" i="79"/>
  <c r="AB4" i="79"/>
  <c r="AC4" i="79"/>
  <c r="AD4" i="79"/>
  <c r="AE4" i="79"/>
  <c r="AF4" i="79"/>
  <c r="AG4" i="79"/>
  <c r="AH4" i="79"/>
  <c r="AI4" i="79"/>
  <c r="T5" i="79"/>
  <c r="U5" i="79"/>
  <c r="V5" i="79"/>
  <c r="W5" i="79"/>
  <c r="X5" i="79"/>
  <c r="Y5" i="79"/>
  <c r="Z5" i="79"/>
  <c r="AA5" i="79"/>
  <c r="AB5" i="79"/>
  <c r="AC5" i="79"/>
  <c r="AD5" i="79"/>
  <c r="AE5" i="79"/>
  <c r="AF5" i="79"/>
  <c r="AG5" i="79"/>
  <c r="AH5" i="79"/>
  <c r="AI5" i="79"/>
  <c r="T6" i="79"/>
  <c r="U6" i="79"/>
  <c r="V6" i="79"/>
  <c r="W6" i="79"/>
  <c r="X6" i="79"/>
  <c r="Y6" i="79"/>
  <c r="Z6" i="79"/>
  <c r="AA6" i="79"/>
  <c r="AB6" i="79"/>
  <c r="AC6" i="79"/>
  <c r="AD6" i="79"/>
  <c r="AE6" i="79"/>
  <c r="AF6" i="79"/>
  <c r="AG6" i="79"/>
  <c r="AH6" i="79"/>
  <c r="AI6" i="79"/>
  <c r="T7" i="79"/>
  <c r="U7" i="79"/>
  <c r="V7" i="79"/>
  <c r="W7" i="79"/>
  <c r="X7" i="79"/>
  <c r="Y7" i="79"/>
  <c r="Z7" i="79"/>
  <c r="AA7" i="79"/>
  <c r="AB7" i="79"/>
  <c r="AC7" i="79"/>
  <c r="AD7" i="79"/>
  <c r="AE7" i="79"/>
  <c r="AF7" i="79"/>
  <c r="AG7" i="79"/>
  <c r="AH7" i="79"/>
  <c r="AI7" i="79"/>
  <c r="T8" i="79"/>
  <c r="U8" i="79"/>
  <c r="V8" i="79"/>
  <c r="W8" i="79"/>
  <c r="X8" i="79"/>
  <c r="Y8" i="79"/>
  <c r="Z8" i="79"/>
  <c r="AA8" i="79"/>
  <c r="AB8" i="79"/>
  <c r="AC8" i="79"/>
  <c r="AD8" i="79"/>
  <c r="AE8" i="79"/>
  <c r="AF8" i="79"/>
  <c r="AG8" i="79"/>
  <c r="AH8" i="79"/>
  <c r="AI8" i="79"/>
  <c r="T9" i="79"/>
  <c r="U9" i="79"/>
  <c r="V9" i="79"/>
  <c r="W9" i="79"/>
  <c r="X9" i="79"/>
  <c r="Y9" i="79"/>
  <c r="Z9" i="79"/>
  <c r="AA9" i="79"/>
  <c r="AB9" i="79"/>
  <c r="AC9" i="79"/>
  <c r="AD9" i="79"/>
  <c r="AE9" i="79"/>
  <c r="AF9" i="79"/>
  <c r="AG9" i="79"/>
  <c r="AH9" i="79"/>
  <c r="AI9" i="79"/>
  <c r="T10" i="79"/>
  <c r="V10" i="79"/>
  <c r="W10" i="79"/>
  <c r="X10" i="79"/>
  <c r="Y10" i="79"/>
  <c r="AA10" i="79"/>
  <c r="AD10" i="79"/>
  <c r="AE10" i="79"/>
  <c r="AF10" i="79"/>
  <c r="AG10" i="79"/>
  <c r="AH10" i="79"/>
  <c r="AI10" i="79"/>
  <c r="T11" i="79"/>
  <c r="U11" i="79"/>
  <c r="V11" i="79"/>
  <c r="W11" i="79"/>
  <c r="X11" i="79"/>
  <c r="Y11" i="79"/>
  <c r="Z11" i="79"/>
  <c r="AA11" i="79"/>
  <c r="AB11" i="79"/>
  <c r="AC11" i="79"/>
  <c r="AD11" i="79"/>
  <c r="AE11" i="79"/>
  <c r="AF11" i="79"/>
  <c r="AG11" i="79"/>
  <c r="AH11" i="79"/>
  <c r="AI11" i="79"/>
  <c r="T12" i="79"/>
  <c r="U12" i="79"/>
  <c r="V12" i="79"/>
  <c r="W12" i="79"/>
  <c r="X12" i="79"/>
  <c r="Y12" i="79"/>
  <c r="Z12" i="79"/>
  <c r="AA12" i="79"/>
  <c r="AB12" i="79"/>
  <c r="AC12" i="79"/>
  <c r="AD12" i="79"/>
  <c r="AE12" i="79"/>
  <c r="AF12" i="79"/>
  <c r="AG12" i="79"/>
  <c r="AH12" i="79"/>
  <c r="AI12" i="79"/>
  <c r="T13" i="79"/>
  <c r="U13" i="79"/>
  <c r="V13" i="79"/>
  <c r="W13" i="79"/>
  <c r="X13" i="79"/>
  <c r="Y13" i="79"/>
  <c r="Z13" i="79"/>
  <c r="AA13" i="79"/>
  <c r="AB13" i="79"/>
  <c r="AC13" i="79"/>
  <c r="AD13" i="79"/>
  <c r="AE13" i="79"/>
  <c r="AF13" i="79"/>
  <c r="AG13" i="79"/>
  <c r="AH13" i="79"/>
  <c r="AI13" i="79"/>
  <c r="T14" i="79"/>
  <c r="U14" i="79"/>
  <c r="V14" i="79"/>
  <c r="W14" i="79"/>
  <c r="X14" i="79"/>
  <c r="Y14" i="79"/>
  <c r="Z14" i="79"/>
  <c r="AA14" i="79"/>
  <c r="AB14" i="79"/>
  <c r="AC14" i="79"/>
  <c r="AD14" i="79"/>
  <c r="AE14" i="79"/>
  <c r="AF14" i="79"/>
  <c r="AG14" i="79"/>
  <c r="AH14" i="79"/>
  <c r="AI14" i="79"/>
  <c r="T15" i="79"/>
  <c r="U15" i="79"/>
  <c r="V15" i="79"/>
  <c r="W15" i="79"/>
  <c r="X15" i="79"/>
  <c r="Y15" i="79"/>
  <c r="Z15" i="79"/>
  <c r="AA15" i="79"/>
  <c r="AB15" i="79"/>
  <c r="AC15" i="79"/>
  <c r="AD15" i="79"/>
  <c r="AE15" i="79"/>
  <c r="AF15" i="79"/>
  <c r="AG15" i="79"/>
  <c r="AH15" i="79"/>
  <c r="AI15" i="79"/>
  <c r="T16" i="79"/>
  <c r="U16" i="79"/>
  <c r="V16" i="79"/>
  <c r="W16" i="79"/>
  <c r="X16" i="79"/>
  <c r="Y16" i="79"/>
  <c r="Z16" i="79"/>
  <c r="AA16" i="79"/>
  <c r="AB16" i="79"/>
  <c r="AC16" i="79"/>
  <c r="AD16" i="79"/>
  <c r="AE16" i="79"/>
  <c r="AF16" i="79"/>
  <c r="AG16" i="79"/>
  <c r="AH16" i="79"/>
  <c r="AI16" i="79"/>
  <c r="T17" i="79"/>
  <c r="U17" i="79"/>
  <c r="V17" i="79"/>
  <c r="W17" i="79"/>
  <c r="X17" i="79"/>
  <c r="Y17" i="79"/>
  <c r="Z17" i="79"/>
  <c r="AA17" i="79"/>
  <c r="AB17" i="79"/>
  <c r="AC17" i="79"/>
  <c r="AD17" i="79"/>
  <c r="AE17" i="79"/>
  <c r="AF17" i="79"/>
  <c r="AG17" i="79"/>
  <c r="AH17" i="79"/>
  <c r="AI17" i="79"/>
  <c r="T18" i="79"/>
  <c r="U18" i="79"/>
  <c r="V18" i="79"/>
  <c r="W18" i="79"/>
  <c r="X18" i="79"/>
  <c r="Y18" i="79"/>
  <c r="Z18" i="79"/>
  <c r="AA18" i="79"/>
  <c r="AB18" i="79"/>
  <c r="AC18" i="79"/>
  <c r="AD18" i="79"/>
  <c r="AE18" i="79"/>
  <c r="AF18" i="79"/>
  <c r="AG18" i="79"/>
  <c r="AH18" i="79"/>
  <c r="AI18" i="79"/>
  <c r="T19" i="79"/>
  <c r="U19" i="79"/>
  <c r="V19" i="79"/>
  <c r="W19" i="79"/>
  <c r="X19" i="79"/>
  <c r="Y19" i="79"/>
  <c r="Z19" i="79"/>
  <c r="AA19" i="79"/>
  <c r="AB19" i="79"/>
  <c r="AC19" i="79"/>
  <c r="AD19" i="79"/>
  <c r="AE19" i="79"/>
  <c r="AF19" i="79"/>
  <c r="AG19" i="79"/>
  <c r="AH19" i="79"/>
  <c r="AI19" i="79"/>
  <c r="T20" i="79"/>
  <c r="U20" i="79"/>
  <c r="V20" i="79"/>
  <c r="W20" i="79"/>
  <c r="X20" i="79"/>
  <c r="Y20" i="79"/>
  <c r="Z20" i="79"/>
  <c r="AA20" i="79"/>
  <c r="AB20" i="79"/>
  <c r="AC20" i="79"/>
  <c r="AD20" i="79"/>
  <c r="AE20" i="79"/>
  <c r="AF20" i="79"/>
  <c r="AG20" i="79"/>
  <c r="AH20" i="79"/>
  <c r="AI20" i="79"/>
  <c r="T21" i="79"/>
  <c r="U21" i="79"/>
  <c r="V21" i="79"/>
  <c r="W21" i="79"/>
  <c r="X21" i="79"/>
  <c r="Y21" i="79"/>
  <c r="Z21" i="79"/>
  <c r="AA21" i="79"/>
  <c r="AB21" i="79"/>
  <c r="AC21" i="79"/>
  <c r="AD21" i="79"/>
  <c r="AE21" i="79"/>
  <c r="AF21" i="79"/>
  <c r="AG21" i="79"/>
  <c r="AH21" i="79"/>
  <c r="AI21" i="79"/>
  <c r="T22" i="79"/>
  <c r="U22" i="79"/>
  <c r="V22" i="79"/>
  <c r="W22" i="79"/>
  <c r="X22" i="79"/>
  <c r="Y22" i="79"/>
  <c r="Z22" i="79"/>
  <c r="AA22" i="79"/>
  <c r="AB22" i="79"/>
  <c r="AC22" i="79"/>
  <c r="AD22" i="79"/>
  <c r="AE22" i="79"/>
  <c r="AF22" i="79"/>
  <c r="AG22" i="79"/>
  <c r="AH22" i="79"/>
  <c r="AI22" i="79"/>
  <c r="T23" i="79"/>
  <c r="U23" i="79"/>
  <c r="V23" i="79"/>
  <c r="W23" i="79"/>
  <c r="X23" i="79"/>
  <c r="Y23" i="79"/>
  <c r="Z23" i="79"/>
  <c r="AA23" i="79"/>
  <c r="AB23" i="79"/>
  <c r="AC23" i="79"/>
  <c r="AD23" i="79"/>
  <c r="AE23" i="79"/>
  <c r="AF23" i="79"/>
  <c r="AG23" i="79"/>
  <c r="AH23" i="79"/>
  <c r="AI23" i="79"/>
  <c r="T24" i="79"/>
  <c r="V24" i="79"/>
  <c r="W24" i="79"/>
  <c r="X24" i="79"/>
  <c r="Y24" i="79"/>
  <c r="AA24" i="79"/>
  <c r="AD24" i="79"/>
  <c r="AE24" i="79"/>
  <c r="AF24" i="79"/>
  <c r="AG24" i="79"/>
  <c r="AH24" i="79"/>
  <c r="AI24" i="79"/>
  <c r="T25" i="79"/>
  <c r="U25" i="79"/>
  <c r="V25" i="79"/>
  <c r="W25" i="79"/>
  <c r="X25" i="79"/>
  <c r="Y25" i="79"/>
  <c r="Z25" i="79"/>
  <c r="AA25" i="79"/>
  <c r="AB25" i="79"/>
  <c r="AC25" i="79"/>
  <c r="AD25" i="79"/>
  <c r="AE25" i="79"/>
  <c r="AF25" i="79"/>
  <c r="AG25" i="79"/>
  <c r="AI25" i="79"/>
  <c r="B19" i="79" l="1"/>
  <c r="H12" i="25" s="1"/>
  <c r="B23" i="79"/>
  <c r="H4" i="25" s="1"/>
  <c r="B20" i="79"/>
  <c r="H7" i="25" s="1"/>
  <c r="B17" i="79"/>
  <c r="H10" i="25" s="1"/>
  <c r="B14" i="79"/>
  <c r="H13" i="25" s="1"/>
  <c r="B12" i="79"/>
  <c r="H5" i="25" s="1"/>
  <c r="B9" i="79"/>
  <c r="H11" i="25" s="1"/>
  <c r="B24" i="79"/>
  <c r="H22" i="25" s="1"/>
  <c r="B21" i="79"/>
  <c r="H8" i="25" s="1"/>
  <c r="B18" i="79"/>
  <c r="H3" i="25" s="1"/>
  <c r="B15" i="79"/>
  <c r="H15" i="25" s="1"/>
  <c r="B13" i="79"/>
  <c r="H16" i="25" s="1"/>
  <c r="B10" i="79"/>
  <c r="H19" i="25" s="1"/>
  <c r="B7" i="79"/>
  <c r="H24" i="25" s="1"/>
  <c r="B5" i="79"/>
  <c r="H20" i="25" s="1"/>
  <c r="B22" i="79"/>
  <c r="H18" i="25" s="1"/>
  <c r="B11" i="79"/>
  <c r="H17" i="25" s="1"/>
  <c r="B8" i="79"/>
  <c r="H14" i="25" s="1"/>
  <c r="B6" i="79"/>
  <c r="H9" i="25" s="1"/>
  <c r="B16" i="79"/>
  <c r="H23" i="25" s="1"/>
  <c r="AI3" i="79" l="1"/>
  <c r="AH3" i="79"/>
  <c r="AG3" i="79"/>
  <c r="AF3" i="79"/>
  <c r="AE3" i="79"/>
  <c r="AD3" i="79"/>
  <c r="AC3" i="79"/>
  <c r="AB3" i="79"/>
  <c r="AA3" i="79"/>
  <c r="Z3" i="79"/>
  <c r="Y3" i="79"/>
  <c r="X3" i="79"/>
  <c r="W3" i="79"/>
  <c r="V3" i="79"/>
  <c r="U3" i="79"/>
  <c r="T3" i="79"/>
  <c r="B4" i="79" l="1"/>
  <c r="H6" i="25" s="1"/>
  <c r="B3" i="79"/>
  <c r="H21" i="25" s="1"/>
  <c r="B25" i="79"/>
  <c r="H27" i="25" s="1"/>
  <c r="Z13" i="25"/>
  <c r="C13" i="25" s="1"/>
  <c r="Z4" i="25"/>
  <c r="C4" i="25" s="1"/>
  <c r="Z24" i="25"/>
  <c r="C24" i="25" s="1"/>
  <c r="Z10" i="25" l="1"/>
  <c r="C10" i="25" s="1"/>
  <c r="Z17" i="25"/>
  <c r="Z11" i="25"/>
  <c r="C11" i="25" s="1"/>
  <c r="Z9" i="25"/>
  <c r="Z6" i="25"/>
  <c r="Z7" i="25"/>
  <c r="C7" i="25" s="1"/>
  <c r="Z22" i="25"/>
  <c r="C22" i="25" s="1"/>
  <c r="Z18" i="25"/>
  <c r="Z8" i="25"/>
  <c r="C8" i="25" s="1"/>
  <c r="Z12" i="25"/>
  <c r="C12" i="25" s="1"/>
  <c r="Z3" i="25"/>
  <c r="Z23" i="25"/>
  <c r="C23" i="25" s="1"/>
  <c r="Z15" i="25"/>
  <c r="C15" i="25" s="1"/>
  <c r="Z20" i="25"/>
  <c r="Z5" i="25"/>
  <c r="C5" i="25" s="1"/>
  <c r="Z16" i="25"/>
  <c r="Z25" i="25"/>
  <c r="C25" i="25" s="1"/>
  <c r="Z14" i="25"/>
  <c r="Z19" i="25"/>
  <c r="C16" i="25" l="1"/>
  <c r="C19" i="25"/>
  <c r="C20" i="25"/>
  <c r="C3" i="25"/>
  <c r="C6" i="25"/>
  <c r="C18" i="25"/>
  <c r="C9" i="25"/>
  <c r="C14" i="25"/>
  <c r="Z30" i="25"/>
  <c r="C30" i="25" s="1"/>
  <c r="Z28" i="25"/>
  <c r="D21" i="25" s="1"/>
  <c r="D23" i="25" l="1"/>
  <c r="E23" i="25" s="1"/>
  <c r="D22" i="25"/>
  <c r="E22" i="25" s="1"/>
  <c r="D30" i="25"/>
  <c r="E30" i="25" s="1"/>
  <c r="D24" i="25"/>
  <c r="E24" i="25" s="1"/>
  <c r="D14" i="25"/>
  <c r="E14" i="25" s="1"/>
  <c r="D11" i="25"/>
  <c r="E11" i="25" s="1"/>
  <c r="E25" i="25"/>
  <c r="D10" i="25"/>
  <c r="E10" i="25" s="1"/>
  <c r="D3" i="25"/>
  <c r="E3" i="25" s="1"/>
  <c r="D6" i="25"/>
  <c r="E6" i="25" s="1"/>
  <c r="D19" i="25"/>
  <c r="E19" i="25" s="1"/>
  <c r="D17" i="25"/>
  <c r="D5" i="25"/>
  <c r="E5" i="25" s="1"/>
  <c r="D12" i="25"/>
  <c r="E12" i="25" s="1"/>
  <c r="D7" i="25"/>
  <c r="E7" i="25" s="1"/>
  <c r="D8" i="25"/>
  <c r="E8" i="25" s="1"/>
  <c r="D20" i="25"/>
  <c r="E20" i="25" s="1"/>
  <c r="D9" i="25"/>
  <c r="E9" i="25" s="1"/>
  <c r="D16" i="25"/>
  <c r="E16" i="25" s="1"/>
  <c r="D13" i="25"/>
  <c r="E13" i="25" s="1"/>
  <c r="D15" i="25"/>
  <c r="E15" i="25" s="1"/>
  <c r="D18" i="25"/>
  <c r="E18" i="25" s="1"/>
  <c r="D4" i="25"/>
  <c r="E4" i="25" s="1"/>
  <c r="D27" i="25"/>
  <c r="Z27" i="25" l="1"/>
  <c r="C27" i="25" s="1"/>
  <c r="E27" i="25" s="1"/>
  <c r="Z21" i="25" l="1"/>
  <c r="C21" i="25" l="1"/>
  <c r="E21" i="25" s="1"/>
  <c r="C17" i="25"/>
  <c r="E17" i="25" s="1"/>
</calcChain>
</file>

<file path=xl/sharedStrings.xml><?xml version="1.0" encoding="utf-8"?>
<sst xmlns="http://schemas.openxmlformats.org/spreadsheetml/2006/main" count="8151" uniqueCount="185">
  <si>
    <t>Correct</t>
  </si>
  <si>
    <t>Name</t>
  </si>
  <si>
    <t>Total</t>
  </si>
  <si>
    <t>%</t>
  </si>
  <si>
    <t>Tiebreak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</si>
  <si>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</si>
  <si>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</si>
  <si>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</si>
  <si>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</si>
  <si>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</si>
  <si>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</si>
  <si>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</si>
  <si>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</si>
  <si>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</si>
  <si>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</si>
  <si>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</si>
  <si>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</si>
  <si>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</si>
  <si>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</si>
  <si>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</si>
  <si>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</si>
  <si>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</si>
  <si>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</si>
  <si>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Line</t>
  </si>
  <si>
    <t>WC</t>
  </si>
  <si>
    <t>SB</t>
  </si>
  <si>
    <t>Div</t>
  </si>
  <si>
    <t>Conf</t>
  </si>
  <si>
    <t>Alsobrook, Luke</t>
  </si>
  <si>
    <t>Ardill, Scott</t>
  </si>
  <si>
    <t>Carrasco, Jason</t>
  </si>
  <si>
    <t>Curran, Kevin</t>
  </si>
  <si>
    <t>Curran, Taylor</t>
  </si>
  <si>
    <t>Easley, Jordan</t>
  </si>
  <si>
    <t>Prothro, Tom</t>
  </si>
  <si>
    <t>Seamands, Jorden</t>
  </si>
  <si>
    <t>Seamands, Mike</t>
  </si>
  <si>
    <t>Skipper, Eric</t>
  </si>
  <si>
    <t>Favorite</t>
  </si>
  <si>
    <t>Underdog</t>
  </si>
  <si>
    <t>Favorite Count</t>
  </si>
  <si>
    <t>Underdog Count</t>
  </si>
  <si>
    <t>% Favorite Count</t>
  </si>
  <si>
    <t>FPLeague Calculator</t>
  </si>
  <si>
    <t>FPLeague</t>
  </si>
  <si>
    <t>Rule 4</t>
  </si>
  <si>
    <t>2007 Week 01</t>
  </si>
  <si>
    <t>2007 FPLeague Predictions - Week 1</t>
  </si>
  <si>
    <t>2007 FPLeague Predictions - Post Season</t>
  </si>
  <si>
    <t>Indy</t>
  </si>
  <si>
    <t>Phil</t>
  </si>
  <si>
    <t>Minn</t>
  </si>
  <si>
    <t>Wash</t>
  </si>
  <si>
    <t>KC</t>
  </si>
  <si>
    <t>Pitt</t>
  </si>
  <si>
    <t>Jax</t>
  </si>
  <si>
    <t>Den</t>
  </si>
  <si>
    <t>StL</t>
  </si>
  <si>
    <t>Det</t>
  </si>
  <si>
    <t>NE</t>
  </si>
  <si>
    <t>Seat</t>
  </si>
  <si>
    <t>SD</t>
  </si>
  <si>
    <t>Dallas</t>
  </si>
  <si>
    <t>Balt</t>
  </si>
  <si>
    <t>SF</t>
  </si>
  <si>
    <t>Houst</t>
  </si>
  <si>
    <t>Cincy</t>
  </si>
  <si>
    <t>Ariz</t>
  </si>
  <si>
    <t>Atl</t>
  </si>
  <si>
    <t>Tenn</t>
  </si>
  <si>
    <t>Buff</t>
  </si>
  <si>
    <t>Car</t>
  </si>
  <si>
    <t>NYJ</t>
  </si>
  <si>
    <t>NO</t>
  </si>
  <si>
    <t>Miami</t>
  </si>
  <si>
    <t>Oak</t>
  </si>
  <si>
    <t>NO*</t>
  </si>
  <si>
    <t>GB*</t>
  </si>
  <si>
    <t>Atl*</t>
  </si>
  <si>
    <t>Miami*</t>
  </si>
  <si>
    <t>KC*</t>
  </si>
  <si>
    <t>Clev*</t>
  </si>
  <si>
    <t>Tenn*</t>
  </si>
  <si>
    <t>Buff*</t>
  </si>
  <si>
    <t>Car*</t>
  </si>
  <si>
    <t>Det*</t>
  </si>
  <si>
    <t>NYJ*</t>
  </si>
  <si>
    <t>TB*</t>
  </si>
  <si>
    <t>Chic*</t>
  </si>
  <si>
    <t>NYG*</t>
  </si>
  <si>
    <t>Balt*</t>
  </si>
  <si>
    <t>Ariz*</t>
  </si>
  <si>
    <t>GB</t>
  </si>
  <si>
    <t>Chic</t>
  </si>
  <si>
    <t>TB</t>
  </si>
  <si>
    <t>Beene, Virgil</t>
  </si>
  <si>
    <t>Besson, Tim</t>
  </si>
  <si>
    <t>Bryant, Jimmy</t>
  </si>
  <si>
    <t>Hicks, Jesse</t>
  </si>
  <si>
    <t>Honea, Randy</t>
  </si>
  <si>
    <t>Huggins, Jonathan</t>
  </si>
  <si>
    <t>McGarr, Elizabeth</t>
  </si>
  <si>
    <t>Nutter, Brandon</t>
  </si>
  <si>
    <t>Prothro, Evan</t>
  </si>
  <si>
    <t>Skipper, Steve</t>
  </si>
  <si>
    <t>Trant, Ashley</t>
  </si>
  <si>
    <t>Trant, Travis</t>
  </si>
  <si>
    <t>Zorn, Chad</t>
  </si>
  <si>
    <t>Rule 12</t>
  </si>
  <si>
    <t>2007 FPLeague Predictions - Week 2</t>
  </si>
  <si>
    <t>Clev</t>
  </si>
  <si>
    <t>NYG</t>
  </si>
  <si>
    <t>EVEN</t>
  </si>
  <si>
    <t>-</t>
  </si>
  <si>
    <t>22 Total</t>
  </si>
  <si>
    <t>N/A</t>
  </si>
  <si>
    <t>2007 Week 02</t>
  </si>
  <si>
    <t>2007 FPLeague Predictions - Week 3</t>
  </si>
  <si>
    <t>2007 FPLeague Predictions - Week 4</t>
  </si>
  <si>
    <t>2007 Week 03</t>
  </si>
  <si>
    <t>2007 Week 04</t>
  </si>
  <si>
    <t>2007 FPLeague Predictions - Week 5</t>
  </si>
  <si>
    <t>2007 FPLeague Predictions - Week 6</t>
  </si>
  <si>
    <t>2007 Week 05</t>
  </si>
  <si>
    <t>2007 Week 06</t>
  </si>
  <si>
    <t>StL*</t>
  </si>
  <si>
    <t>Minn*</t>
  </si>
  <si>
    <t>Wash*</t>
  </si>
  <si>
    <t>Houst*</t>
  </si>
  <si>
    <t>Dallas*</t>
  </si>
  <si>
    <t>Oak*</t>
  </si>
  <si>
    <t>Rule 3</t>
  </si>
  <si>
    <t>2007 Week 07</t>
  </si>
  <si>
    <t>2007 FPLeague Predictions - Week 7</t>
  </si>
  <si>
    <t>SF*</t>
  </si>
  <si>
    <t>Den*</t>
  </si>
  <si>
    <t>2007 FPLeague Predictions - Week 8</t>
  </si>
  <si>
    <t>2007 Week 08</t>
  </si>
  <si>
    <t>2007 FPLeague Predictions - Week 9</t>
  </si>
  <si>
    <t>21 Total</t>
  </si>
  <si>
    <t>Jax*</t>
  </si>
  <si>
    <t>Seat*</t>
  </si>
  <si>
    <t>Indy*</t>
  </si>
  <si>
    <t>Phil*</t>
  </si>
  <si>
    <t>Bryant, Jimmy **</t>
  </si>
  <si>
    <t>2007 Week 09</t>
  </si>
  <si>
    <t>2007 Week 10</t>
  </si>
  <si>
    <t>2007 FPLeague Predictions - Week 10</t>
  </si>
  <si>
    <t>2007 FPLeague Predictions - Week 11</t>
  </si>
  <si>
    <t>2007 FPLeague Predictions - Week 12</t>
  </si>
  <si>
    <t>Rule 8</t>
  </si>
  <si>
    <t>2007 Week 11</t>
  </si>
  <si>
    <t>20 Total</t>
  </si>
  <si>
    <t>2007 FPLeague Predictions - Week 13</t>
  </si>
  <si>
    <t>2007 Week 12</t>
  </si>
  <si>
    <t>Prothro, Evan **</t>
  </si>
  <si>
    <t>19 Total</t>
  </si>
  <si>
    <t>2007 Week 13</t>
  </si>
  <si>
    <t>Alsobrook, Luke **</t>
  </si>
  <si>
    <t>2007 FPLeague Predictions - Week 14</t>
  </si>
  <si>
    <t>Stl</t>
  </si>
  <si>
    <t>2007 Week 14</t>
  </si>
  <si>
    <t>2007 FPLeague Predictions - Week 15</t>
  </si>
  <si>
    <t>2007 FPLeague Predictions - Week 16</t>
  </si>
  <si>
    <t>2007 Week 15</t>
  </si>
  <si>
    <t>Curran, Taylor *</t>
  </si>
  <si>
    <t>Zorn, Chad **</t>
  </si>
  <si>
    <t>2007 Week 16</t>
  </si>
  <si>
    <t>2007 FPLeague Predictions - Week 17</t>
  </si>
  <si>
    <t>2007 Week 17</t>
  </si>
  <si>
    <t>2007 Wild Cards</t>
  </si>
  <si>
    <t>2007 Divisionals</t>
  </si>
  <si>
    <t>2007 Conference</t>
  </si>
  <si>
    <t>2007 FPLeague</t>
  </si>
  <si>
    <t>7-7-4, 1.50</t>
  </si>
  <si>
    <t>7-7-4, 0.20</t>
  </si>
  <si>
    <t>5-5-8, 0.50</t>
  </si>
  <si>
    <t>5-5-8, 0.00</t>
  </si>
  <si>
    <t xml:space="preserve"> 7-6-5</t>
  </si>
  <si>
    <t xml:space="preserve"> 6-7-5</t>
  </si>
  <si>
    <t xml:space="preserve"> 9-7-2</t>
  </si>
  <si>
    <t xml:space="preserve"> 7-9-2</t>
  </si>
  <si>
    <t>17-16-3</t>
  </si>
  <si>
    <t>16-15-5</t>
  </si>
  <si>
    <t>15-17-4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</si>
</sst>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1" xfId="0" applyFon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0" fontId="0" fillId="2" borderId="3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0" xfId="0" applyFill="1"/>
    <xf numFmtId="0" fontId="1" fillId="0" borderId="5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4" fillId="2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0" fillId="4" borderId="0" xfId="0" applyFill="1" applyAlignment="1">
      <alignment horizontal="right"/>
    </xf>
    <xf numFmtId="0" fontId="0" fillId="4" borderId="0" xfId="0" applyFill="1" applyAlignment="1">
      <alignment horizontal="center"/>
    </xf>
    <xf numFmtId="0" fontId="3" fillId="4" borderId="0" xfId="0" applyFont="1" applyFill="1" applyAlignment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Fill="1" applyBorder="1"/>
    <xf numFmtId="0" fontId="1" fillId="0" borderId="0" xfId="0" applyFont="1" applyFill="1" applyBorder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/>
    <xf numFmtId="0" fontId="0" fillId="0" borderId="10" xfId="0" applyFill="1" applyBorder="1" applyAlignment="1">
      <alignment horizontal="center"/>
    </xf>
    <xf numFmtId="0" fontId="0" fillId="0" borderId="0" xfId="0" applyFont="1" applyFill="1"/>
    <xf numFmtId="0" fontId="1" fillId="0" borderId="0" xfId="0" applyFont="1" applyFill="1"/>
    <xf numFmtId="0" fontId="1" fillId="0" borderId="0" xfId="0" applyFont="1" applyAlignment="1"/>
    <xf numFmtId="0" fontId="1" fillId="3" borderId="0" xfId="0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3" xfId="0" applyFill="1" applyBorder="1" applyAlignment="1">
      <alignment horizontal="center"/>
    </xf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35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tabSelected="1" workbookViewId="0">
      <selection activeCell="H1" sqref="H1"/>
    </sheetView>
  </sheetViews>
  <sheetFormatPr defaultColWidth="8.85546875" defaultRowHeight="15" x14ac:dyDescent="0.25"/>
  <cols>
    <col min="1" max="1" width="3" style="46" bestFit="1" customWidth="1"/>
    <col min="2" max="2" width="18.28515625" style="18" bestFit="1" customWidth="1"/>
    <col min="3" max="3" width="7.42578125" style="3" bestFit="1" customWidth="1"/>
    <col min="4" max="4" width="5.42578125" style="3" bestFit="1" customWidth="1"/>
    <col min="5" max="5" width="7.140625" style="3" bestFit="1" customWidth="1"/>
    <col min="6" max="6" width="10" style="3" bestFit="1" customWidth="1"/>
    <col min="7" max="7" width="2.7109375" customWidth="1"/>
    <col min="8" max="8" width="5" bestFit="1" customWidth="1"/>
    <col min="9" max="16" width="3.5703125" bestFit="1" customWidth="1"/>
    <col min="17" max="17" width="4.5703125" bestFit="1" customWidth="1"/>
    <col min="18" max="20" width="5" bestFit="1" customWidth="1"/>
    <col min="21" max="25" width="4.5703125" bestFit="1" customWidth="1"/>
    <col min="26" max="26" width="5.42578125" style="1" bestFit="1" customWidth="1"/>
    <col min="27" max="27" width="2.7109375" customWidth="1"/>
  </cols>
  <sheetData>
    <row r="1" spans="1:27" ht="19.5" thickBot="1" x14ac:dyDescent="0.35">
      <c r="B1" s="29" t="s">
        <v>173</v>
      </c>
      <c r="C1" s="28"/>
      <c r="D1" s="28"/>
      <c r="E1" s="28"/>
      <c r="F1" s="28"/>
    </row>
    <row r="2" spans="1:27" s="3" customFormat="1" x14ac:dyDescent="0.25">
      <c r="A2" s="47"/>
      <c r="B2" s="19" t="s">
        <v>1</v>
      </c>
      <c r="C2" s="10" t="s">
        <v>0</v>
      </c>
      <c r="D2" s="10" t="s">
        <v>2</v>
      </c>
      <c r="E2" s="10" t="s">
        <v>3</v>
      </c>
      <c r="F2" s="11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12" t="s">
        <v>17</v>
      </c>
      <c r="U2" s="3" t="s">
        <v>18</v>
      </c>
      <c r="V2" s="3" t="s">
        <v>19</v>
      </c>
      <c r="W2" s="3" t="s">
        <v>20</v>
      </c>
      <c r="X2" s="3" t="s">
        <v>21</v>
      </c>
      <c r="Y2" s="3" t="s">
        <v>22</v>
      </c>
      <c r="Z2" s="2" t="s">
        <v>2</v>
      </c>
    </row>
    <row r="3" spans="1:27" x14ac:dyDescent="0.25">
      <c r="A3" s="46">
        <v>1</v>
      </c>
      <c r="B3" s="20" t="s">
        <v>35</v>
      </c>
      <c r="C3" s="4">
        <f>Z3</f>
        <v>184</v>
      </c>
      <c r="D3" s="4">
        <f>$Z$28</f>
        <v>267</v>
      </c>
      <c r="E3" s="13">
        <f>C3/D3</f>
        <v>0.68913857677902624</v>
      </c>
      <c r="F3" s="5" t="s">
        <v>113</v>
      </c>
      <c r="H3" s="25">
        <f>VLOOKUP(B3,'W01'!$A$3:$B$100,2, FALSE)</f>
        <v>12</v>
      </c>
      <c r="I3" s="25">
        <f>VLOOKUP(B3,'W02'!$A$3:$B$100,2, FALSE)</f>
        <v>10</v>
      </c>
      <c r="J3" s="25">
        <f>VLOOKUP(B3,'W03'!$A$3:$B$100,2, FALSE)</f>
        <v>11</v>
      </c>
      <c r="K3" s="25">
        <f>VLOOKUP(B3,'W04'!$A$3:$B$100,2, FALSE)</f>
        <v>5</v>
      </c>
      <c r="L3" s="25">
        <f>VLOOKUP(B3,'W05'!$A$3:$B$100,2, FALSE)</f>
        <v>11</v>
      </c>
      <c r="M3" s="25">
        <f>VLOOKUP(B3,'W06'!$A$3:$B$100,2, FALSE)</f>
        <v>9</v>
      </c>
      <c r="N3" s="25">
        <f>VLOOKUP(B3,'W07'!$A$3:$B$100,2, FALSE)</f>
        <v>10</v>
      </c>
      <c r="O3" s="25">
        <f>VLOOKUP(B3,'W08'!$A$3:$B$100,2, FALSE)</f>
        <v>9</v>
      </c>
      <c r="P3" s="25">
        <f>VLOOKUP(B3,'W09'!$A$3:$B$100,2, FALSE)</f>
        <v>9</v>
      </c>
      <c r="Q3" s="25">
        <f>VLOOKUP(B3,'W10'!$A$3:$B$100,2, FALSE)</f>
        <v>7</v>
      </c>
      <c r="R3" s="25">
        <f>VLOOKUP(B3,'W11'!$A$3:$B$100,2, FALSE)</f>
        <v>14</v>
      </c>
      <c r="S3" s="25">
        <f>VLOOKUP(B3,'W12'!$A$3:$B$100,2, FALSE)</f>
        <v>13</v>
      </c>
      <c r="T3" s="25">
        <f>VLOOKUP(B3,'W13'!$A$3:$B$100,2, FALSE)</f>
        <v>11</v>
      </c>
      <c r="U3" s="25">
        <f>VLOOKUP(B3,'W14'!$A$3:$B$100,2, FALSE)</f>
        <v>13</v>
      </c>
      <c r="V3" s="25">
        <f>VLOOKUP(B3,'W15'!$A$3:$B$100,2, FALSE)</f>
        <v>9</v>
      </c>
      <c r="W3" s="25">
        <f>VLOOKUP(B3,'W16'!$A$3:$B$100,2, FALSE)</f>
        <v>11</v>
      </c>
      <c r="X3" s="25">
        <f>VLOOKUP(B3,'W17'!$A$3:$B$100,2, FALSE)</f>
        <v>13</v>
      </c>
      <c r="Y3" s="25">
        <f>VLOOKUP(B3,'W18'!$A$3:$B$100,2, FALSE)</f>
        <v>7</v>
      </c>
      <c r="Z3" s="44">
        <f>SUM(H3:Y3)</f>
        <v>184</v>
      </c>
      <c r="AA3" s="24"/>
    </row>
    <row r="4" spans="1:27" x14ac:dyDescent="0.25">
      <c r="A4" s="46">
        <v>2</v>
      </c>
      <c r="B4" s="20" t="s">
        <v>106</v>
      </c>
      <c r="C4" s="4">
        <f>Z4</f>
        <v>182</v>
      </c>
      <c r="D4" s="4">
        <f>$Z$28</f>
        <v>267</v>
      </c>
      <c r="E4" s="13">
        <f>C4/D4</f>
        <v>0.68164794007490637</v>
      </c>
      <c r="F4" s="5" t="s">
        <v>113</v>
      </c>
      <c r="H4" s="25">
        <f>VLOOKUP(B4,'W01'!$A$3:$B$100,2, FALSE)</f>
        <v>14</v>
      </c>
      <c r="I4" s="25">
        <f>VLOOKUP(B4,'W02'!$A$3:$B$100,2, FALSE)</f>
        <v>9</v>
      </c>
      <c r="J4" s="25">
        <f>VLOOKUP(B4,'W03'!$A$3:$B$100,2, FALSE)</f>
        <v>12</v>
      </c>
      <c r="K4" s="25">
        <f>VLOOKUP(B4,'W04'!$A$3:$B$100,2, FALSE)</f>
        <v>6</v>
      </c>
      <c r="L4" s="25">
        <f>VLOOKUP(B4,'W05'!$A$3:$B$100,2, FALSE)</f>
        <v>12</v>
      </c>
      <c r="M4" s="25">
        <f>VLOOKUP(B4,'W06'!$A$3:$B$100,2, FALSE)</f>
        <v>8</v>
      </c>
      <c r="N4" s="25">
        <f>VLOOKUP(B4,'W07'!$A$3:$B$100,2, FALSE)</f>
        <v>11</v>
      </c>
      <c r="O4" s="25">
        <f>VLOOKUP(B4,'W08'!$A$3:$B$100,2, FALSE)</f>
        <v>9</v>
      </c>
      <c r="P4" s="25">
        <f>VLOOKUP(B4,'W09'!$A$3:$B$100,2, FALSE)</f>
        <v>10</v>
      </c>
      <c r="Q4" s="25">
        <f>VLOOKUP(B4,'W10'!$A$3:$B$100,2, FALSE)</f>
        <v>6</v>
      </c>
      <c r="R4" s="25">
        <f>VLOOKUP(B4,'W11'!$A$3:$B$100,2, FALSE)</f>
        <v>13</v>
      </c>
      <c r="S4" s="25">
        <f>VLOOKUP(B4,'W12'!$A$3:$B$100,2, FALSE)</f>
        <v>11</v>
      </c>
      <c r="T4" s="25">
        <f>VLOOKUP(B4,'W13'!$A$3:$B$100,2, FALSE)</f>
        <v>8</v>
      </c>
      <c r="U4" s="25">
        <f>VLOOKUP(B4,'W14'!$A$3:$B$100,2, FALSE)</f>
        <v>12</v>
      </c>
      <c r="V4" s="25">
        <f>VLOOKUP(B4,'W15'!$A$3:$B$100,2, FALSE)</f>
        <v>12</v>
      </c>
      <c r="W4" s="25">
        <f>VLOOKUP(B4,'W16'!$A$3:$B$100,2, FALSE)</f>
        <v>11</v>
      </c>
      <c r="X4" s="25">
        <f>VLOOKUP(B4,'W17'!$A$3:$B$100,2, FALSE)</f>
        <v>11</v>
      </c>
      <c r="Y4" s="25">
        <f>VLOOKUP(B4,'W18'!$A$3:$B$100,2, FALSE)</f>
        <v>7</v>
      </c>
      <c r="Z4" s="44">
        <f>SUM(H4:Y4)</f>
        <v>182</v>
      </c>
      <c r="AA4" s="24"/>
    </row>
    <row r="5" spans="1:27" x14ac:dyDescent="0.25">
      <c r="A5" s="46">
        <v>3</v>
      </c>
      <c r="B5" s="20" t="s">
        <v>99</v>
      </c>
      <c r="C5" s="4">
        <f>Z5</f>
        <v>180</v>
      </c>
      <c r="D5" s="4">
        <f>$Z$28</f>
        <v>267</v>
      </c>
      <c r="E5" s="13">
        <f>C5/D5</f>
        <v>0.6741573033707865</v>
      </c>
      <c r="F5" s="5" t="s">
        <v>174</v>
      </c>
      <c r="H5" s="25">
        <f>VLOOKUP(B5,'W01'!$A$3:$B$100,2, FALSE)</f>
        <v>13</v>
      </c>
      <c r="I5" s="25">
        <f>VLOOKUP(B5,'W02'!$A$3:$B$100,2, FALSE)</f>
        <v>11</v>
      </c>
      <c r="J5" s="25">
        <f>VLOOKUP(B5,'W03'!$A$3:$B$100,2, FALSE)</f>
        <v>10</v>
      </c>
      <c r="K5" s="25">
        <f>VLOOKUP(B5,'W04'!$A$3:$B$100,2, FALSE)</f>
        <v>6</v>
      </c>
      <c r="L5" s="25">
        <f>VLOOKUP(B5,'W05'!$A$3:$B$100,2, FALSE)</f>
        <v>10</v>
      </c>
      <c r="M5" s="25">
        <f>VLOOKUP(B5,'W06'!$A$3:$B$100,2, FALSE)</f>
        <v>8</v>
      </c>
      <c r="N5" s="25">
        <f>VLOOKUP(B5,'W07'!$A$3:$B$100,2, FALSE)</f>
        <v>9</v>
      </c>
      <c r="O5" s="25">
        <f>VLOOKUP(B5,'W08'!$A$3:$B$100,2, FALSE)</f>
        <v>9</v>
      </c>
      <c r="P5" s="25">
        <f>VLOOKUP(B5,'W09'!$A$3:$B$100,2, FALSE)</f>
        <v>11</v>
      </c>
      <c r="Q5" s="25">
        <f>VLOOKUP(B5,'W10'!$A$3:$B$100,2, FALSE)</f>
        <v>5</v>
      </c>
      <c r="R5" s="25">
        <f>VLOOKUP(B5,'W11'!$A$3:$B$100,2, FALSE)</f>
        <v>12</v>
      </c>
      <c r="S5" s="25">
        <f>VLOOKUP(B5,'W12'!$A$3:$B$100,2, FALSE)</f>
        <v>12</v>
      </c>
      <c r="T5" s="25">
        <f>VLOOKUP(B5,'W13'!$A$3:$B$100,2, FALSE)</f>
        <v>9</v>
      </c>
      <c r="U5" s="25">
        <f>VLOOKUP(B5,'W14'!$A$3:$B$100,2, FALSE)</f>
        <v>14</v>
      </c>
      <c r="V5" s="25">
        <f>VLOOKUP(B5,'W15'!$A$3:$B$100,2, FALSE)</f>
        <v>10</v>
      </c>
      <c r="W5" s="25">
        <f>VLOOKUP(B5,'W16'!$A$3:$B$100,2, FALSE)</f>
        <v>13</v>
      </c>
      <c r="X5" s="25">
        <f>VLOOKUP(B5,'W17'!$A$3:$B$100,2, FALSE)</f>
        <v>13</v>
      </c>
      <c r="Y5" s="25">
        <f>VLOOKUP(B5,'W18'!$A$3:$B$100,2, FALSE)</f>
        <v>5</v>
      </c>
      <c r="Z5" s="44">
        <f>SUM(H5:Y5)</f>
        <v>180</v>
      </c>
      <c r="AA5" s="24"/>
    </row>
    <row r="6" spans="1:27" x14ac:dyDescent="0.25">
      <c r="A6" s="46">
        <v>4</v>
      </c>
      <c r="B6" s="20" t="s">
        <v>29</v>
      </c>
      <c r="C6" s="4">
        <f>Z6</f>
        <v>180</v>
      </c>
      <c r="D6" s="4">
        <f>$Z$28</f>
        <v>267</v>
      </c>
      <c r="E6" s="13">
        <f>C6/D6</f>
        <v>0.6741573033707865</v>
      </c>
      <c r="F6" s="5" t="s">
        <v>175</v>
      </c>
      <c r="H6" s="25">
        <f>VLOOKUP(B6,'W01'!$A$3:$B$100,2, FALSE)</f>
        <v>12</v>
      </c>
      <c r="I6" s="25">
        <f>VLOOKUP(B6,'W02'!$A$3:$B$100,2, FALSE)</f>
        <v>9</v>
      </c>
      <c r="J6" s="25">
        <f>VLOOKUP(B6,'W03'!$A$3:$B$100,2, FALSE)</f>
        <v>9</v>
      </c>
      <c r="K6" s="25">
        <f>VLOOKUP(B6,'W04'!$A$3:$B$100,2, FALSE)</f>
        <v>9</v>
      </c>
      <c r="L6" s="25">
        <f>VLOOKUP(B6,'W05'!$A$3:$B$100,2, FALSE)</f>
        <v>10</v>
      </c>
      <c r="M6" s="25">
        <f>VLOOKUP(B6,'W06'!$A$3:$B$100,2, FALSE)</f>
        <v>9</v>
      </c>
      <c r="N6" s="25">
        <f>VLOOKUP(B6,'W07'!$A$3:$B$100,2, FALSE)</f>
        <v>9</v>
      </c>
      <c r="O6" s="25">
        <f>VLOOKUP(B6,'W08'!$A$3:$B$100,2, FALSE)</f>
        <v>11</v>
      </c>
      <c r="P6" s="25">
        <f>VLOOKUP(B6,'W09'!$A$3:$B$100,2, FALSE)</f>
        <v>9</v>
      </c>
      <c r="Q6" s="25">
        <f>VLOOKUP(B6,'W10'!$A$3:$B$100,2, FALSE)</f>
        <v>8</v>
      </c>
      <c r="R6" s="25">
        <f>VLOOKUP(B6,'W11'!$A$3:$B$100,2, FALSE)</f>
        <v>13</v>
      </c>
      <c r="S6" s="25">
        <f>VLOOKUP(B6,'W12'!$A$3:$B$100,2, FALSE)</f>
        <v>11</v>
      </c>
      <c r="T6" s="25">
        <f>VLOOKUP(B6,'W13'!$A$3:$B$100,2, FALSE)</f>
        <v>10</v>
      </c>
      <c r="U6" s="25">
        <f>VLOOKUP(B6,'W14'!$A$3:$B$100,2, FALSE)</f>
        <v>14</v>
      </c>
      <c r="V6" s="25">
        <f>VLOOKUP(B6,'W15'!$A$3:$B$100,2, FALSE)</f>
        <v>10</v>
      </c>
      <c r="W6" s="25">
        <f>VLOOKUP(B6,'W16'!$A$3:$B$100,2, FALSE)</f>
        <v>12</v>
      </c>
      <c r="X6" s="25">
        <f>VLOOKUP(B6,'W17'!$A$3:$B$100,2, FALSE)</f>
        <v>8</v>
      </c>
      <c r="Y6" s="25">
        <f>VLOOKUP(B6,'W18'!$A$3:$B$100,2, FALSE)</f>
        <v>7</v>
      </c>
      <c r="Z6" s="44">
        <f>SUM(H6:Y6)</f>
        <v>180</v>
      </c>
      <c r="AA6" s="24"/>
    </row>
    <row r="7" spans="1:27" x14ac:dyDescent="0.25">
      <c r="A7" s="46">
        <v>5</v>
      </c>
      <c r="B7" s="20" t="s">
        <v>37</v>
      </c>
      <c r="C7" s="4">
        <f>Z7</f>
        <v>175</v>
      </c>
      <c r="D7" s="4">
        <f>$Z$28</f>
        <v>267</v>
      </c>
      <c r="E7" s="13">
        <f>C7/D7</f>
        <v>0.65543071161048694</v>
      </c>
      <c r="F7" s="5" t="s">
        <v>176</v>
      </c>
      <c r="H7" s="25">
        <f>VLOOKUP(B7,'W01'!$A$3:$B$100,2, FALSE)</f>
        <v>10</v>
      </c>
      <c r="I7" s="25">
        <f>VLOOKUP(B7,'W02'!$A$3:$B$100,2, FALSE)</f>
        <v>11</v>
      </c>
      <c r="J7" s="25">
        <f>VLOOKUP(B7,'W03'!$A$3:$B$100,2, FALSE)</f>
        <v>14</v>
      </c>
      <c r="K7" s="25">
        <f>VLOOKUP(B7,'W04'!$A$3:$B$100,2, FALSE)</f>
        <v>5</v>
      </c>
      <c r="L7" s="25">
        <f>VLOOKUP(B7,'W05'!$A$3:$B$100,2, FALSE)</f>
        <v>9</v>
      </c>
      <c r="M7" s="25">
        <f>VLOOKUP(B7,'W06'!$A$3:$B$100,2, FALSE)</f>
        <v>6</v>
      </c>
      <c r="N7" s="25">
        <f>VLOOKUP(B7,'W07'!$A$3:$B$100,2, FALSE)</f>
        <v>10</v>
      </c>
      <c r="O7" s="25">
        <f>VLOOKUP(B7,'W08'!$A$3:$B$100,2, FALSE)</f>
        <v>11</v>
      </c>
      <c r="P7" s="25">
        <f>VLOOKUP(B7,'W09'!$A$3:$B$100,2, FALSE)</f>
        <v>12</v>
      </c>
      <c r="Q7" s="25">
        <f>VLOOKUP(B7,'W10'!$A$3:$B$100,2, FALSE)</f>
        <v>8</v>
      </c>
      <c r="R7" s="25">
        <f>VLOOKUP(B7,'W11'!$A$3:$B$100,2, FALSE)</f>
        <v>8</v>
      </c>
      <c r="S7" s="25">
        <f>VLOOKUP(B7,'W12'!$A$3:$B$100,2, FALSE)</f>
        <v>10</v>
      </c>
      <c r="T7" s="25">
        <f>VLOOKUP(B7,'W13'!$A$3:$B$100,2, FALSE)</f>
        <v>10</v>
      </c>
      <c r="U7" s="25">
        <f>VLOOKUP(B7,'W14'!$A$3:$B$100,2, FALSE)</f>
        <v>13</v>
      </c>
      <c r="V7" s="25">
        <f>VLOOKUP(B7,'W15'!$A$3:$B$100,2, FALSE)</f>
        <v>10</v>
      </c>
      <c r="W7" s="25">
        <f>VLOOKUP(B7,'W16'!$A$3:$B$100,2, FALSE)</f>
        <v>11</v>
      </c>
      <c r="X7" s="25">
        <f>VLOOKUP(B7,'W17'!$A$3:$B$100,2, FALSE)</f>
        <v>11</v>
      </c>
      <c r="Y7" s="25">
        <f>VLOOKUP(B7,'W18'!$A$3:$B$100,2, FALSE)</f>
        <v>6</v>
      </c>
      <c r="Z7" s="44">
        <f>SUM(H7:Y7)</f>
        <v>175</v>
      </c>
      <c r="AA7" s="24"/>
    </row>
    <row r="8" spans="1:27" x14ac:dyDescent="0.25">
      <c r="A8" s="46">
        <v>6</v>
      </c>
      <c r="B8" s="20" t="s">
        <v>104</v>
      </c>
      <c r="C8" s="4">
        <f>Z8</f>
        <v>175</v>
      </c>
      <c r="D8" s="4">
        <f>$Z$28</f>
        <v>267</v>
      </c>
      <c r="E8" s="13">
        <f>C8/D8</f>
        <v>0.65543071161048694</v>
      </c>
      <c r="F8" s="5" t="s">
        <v>177</v>
      </c>
      <c r="H8" s="25">
        <f>VLOOKUP(B8,'W01'!$A$3:$B$100,2, FALSE)</f>
        <v>10</v>
      </c>
      <c r="I8" s="25">
        <f>VLOOKUP(B8,'W02'!$A$3:$B$100,2, FALSE)</f>
        <v>11</v>
      </c>
      <c r="J8" s="25">
        <f>VLOOKUP(B8,'W03'!$A$3:$B$100,2, FALSE)</f>
        <v>13</v>
      </c>
      <c r="K8" s="25">
        <f>VLOOKUP(B8,'W04'!$A$3:$B$100,2, FALSE)</f>
        <v>4</v>
      </c>
      <c r="L8" s="25">
        <f>VLOOKUP(B8,'W05'!$A$3:$B$100,2, FALSE)</f>
        <v>10</v>
      </c>
      <c r="M8" s="25">
        <f>VLOOKUP(B8,'W06'!$A$3:$B$100,2, FALSE)</f>
        <v>7</v>
      </c>
      <c r="N8" s="25">
        <f>VLOOKUP(B8,'W07'!$A$3:$B$100,2, FALSE)</f>
        <v>10</v>
      </c>
      <c r="O8" s="25">
        <f>VLOOKUP(B8,'W08'!$A$3:$B$100,2, FALSE)</f>
        <v>10</v>
      </c>
      <c r="P8" s="25">
        <f>VLOOKUP(B8,'W09'!$A$3:$B$100,2, FALSE)</f>
        <v>10</v>
      </c>
      <c r="Q8" s="25">
        <f>VLOOKUP(B8,'W10'!$A$3:$B$100,2, FALSE)</f>
        <v>5</v>
      </c>
      <c r="R8" s="25">
        <f>VLOOKUP(B8,'W11'!$A$3:$B$100,2, FALSE)</f>
        <v>12</v>
      </c>
      <c r="S8" s="25">
        <f>VLOOKUP(B8,'W12'!$A$3:$B$100,2, FALSE)</f>
        <v>10</v>
      </c>
      <c r="T8" s="25">
        <f>VLOOKUP(B8,'W13'!$A$3:$B$100,2, FALSE)</f>
        <v>10</v>
      </c>
      <c r="U8" s="25">
        <f>VLOOKUP(B8,'W14'!$A$3:$B$100,2, FALSE)</f>
        <v>14</v>
      </c>
      <c r="V8" s="25">
        <f>VLOOKUP(B8,'W15'!$A$3:$B$100,2, FALSE)</f>
        <v>10</v>
      </c>
      <c r="W8" s="25">
        <f>VLOOKUP(B8,'W16'!$A$3:$B$100,2, FALSE)</f>
        <v>11</v>
      </c>
      <c r="X8" s="25">
        <f>VLOOKUP(B8,'W17'!$A$3:$B$100,2, FALSE)</f>
        <v>12</v>
      </c>
      <c r="Y8" s="25">
        <f>VLOOKUP(B8,'W18'!$A$3:$B$100,2, FALSE)</f>
        <v>6</v>
      </c>
      <c r="Z8" s="44">
        <f>SUM(H8:Y8)</f>
        <v>175</v>
      </c>
      <c r="AA8" s="24"/>
    </row>
    <row r="9" spans="1:27" x14ac:dyDescent="0.25">
      <c r="A9" s="46">
        <v>7</v>
      </c>
      <c r="B9" s="20" t="s">
        <v>96</v>
      </c>
      <c r="C9" s="4">
        <f>Z9</f>
        <v>168</v>
      </c>
      <c r="D9" s="4">
        <f>$Z$28</f>
        <v>267</v>
      </c>
      <c r="E9" s="13">
        <f>C9/D9</f>
        <v>0.6292134831460674</v>
      </c>
      <c r="F9" s="5" t="s">
        <v>113</v>
      </c>
      <c r="H9" s="25">
        <f>VLOOKUP(B9,'W01'!$A$3:$B$100,2, FALSE)</f>
        <v>9</v>
      </c>
      <c r="I9" s="25">
        <f>VLOOKUP(B9,'W02'!$A$3:$B$100,2, FALSE)</f>
        <v>11</v>
      </c>
      <c r="J9" s="25">
        <f>VLOOKUP(B9,'W03'!$A$3:$B$100,2, FALSE)</f>
        <v>9</v>
      </c>
      <c r="K9" s="25">
        <f>VLOOKUP(B9,'W04'!$A$3:$B$100,2, FALSE)</f>
        <v>6</v>
      </c>
      <c r="L9" s="25">
        <f>VLOOKUP(B9,'W05'!$A$3:$B$100,2, FALSE)</f>
        <v>10</v>
      </c>
      <c r="M9" s="25">
        <f>VLOOKUP(B9,'W06'!$A$3:$B$100,2, FALSE)</f>
        <v>7</v>
      </c>
      <c r="N9" s="25">
        <f>VLOOKUP(B9,'W07'!$A$3:$B$100,2, FALSE)</f>
        <v>11</v>
      </c>
      <c r="O9" s="25">
        <f>VLOOKUP(B9,'W08'!$A$3:$B$100,2, FALSE)</f>
        <v>12</v>
      </c>
      <c r="P9" s="25">
        <f>VLOOKUP(B9,'W09'!$A$3:$B$100,2, FALSE)</f>
        <v>11</v>
      </c>
      <c r="Q9" s="25">
        <f>VLOOKUP(B9,'W10'!$A$3:$B$100,2, FALSE)</f>
        <v>6</v>
      </c>
      <c r="R9" s="25">
        <f>VLOOKUP(B9,'W11'!$A$3:$B$100,2, FALSE)</f>
        <v>11</v>
      </c>
      <c r="S9" s="25">
        <f>VLOOKUP(B9,'W12'!$A$3:$B$100,2, FALSE)</f>
        <v>10</v>
      </c>
      <c r="T9" s="25">
        <f>VLOOKUP(B9,'W13'!$A$3:$B$100,2, FALSE)</f>
        <v>10</v>
      </c>
      <c r="U9" s="25">
        <f>VLOOKUP(B9,'W14'!$A$3:$B$100,2, FALSE)</f>
        <v>13</v>
      </c>
      <c r="V9" s="25">
        <f>VLOOKUP(B9,'W15'!$A$3:$B$100,2, FALSE)</f>
        <v>8</v>
      </c>
      <c r="W9" s="25">
        <f>VLOOKUP(B9,'W16'!$A$3:$B$100,2, FALSE)</f>
        <v>11</v>
      </c>
      <c r="X9" s="25">
        <f>VLOOKUP(B9,'W17'!$A$3:$B$100,2, FALSE)</f>
        <v>7</v>
      </c>
      <c r="Y9" s="25">
        <f>VLOOKUP(B9,'W18'!$A$3:$B$100,2, FALSE)</f>
        <v>6</v>
      </c>
      <c r="Z9" s="44">
        <f>SUM(H9:Y9)</f>
        <v>168</v>
      </c>
      <c r="AA9" s="24"/>
    </row>
    <row r="10" spans="1:27" x14ac:dyDescent="0.25">
      <c r="A10" s="46">
        <v>8</v>
      </c>
      <c r="B10" s="20" t="s">
        <v>34</v>
      </c>
      <c r="C10" s="4">
        <f>Z10</f>
        <v>167</v>
      </c>
      <c r="D10" s="4">
        <f>$Z$28</f>
        <v>267</v>
      </c>
      <c r="E10" s="13">
        <f>C10/D10</f>
        <v>0.62546816479400746</v>
      </c>
      <c r="F10" s="5" t="s">
        <v>178</v>
      </c>
      <c r="H10" s="25">
        <f>VLOOKUP(B10,'W01'!$A$3:$B$100,2, FALSE)</f>
        <v>12</v>
      </c>
      <c r="I10" s="25">
        <f>VLOOKUP(B10,'W02'!$A$3:$B$100,2, FALSE)</f>
        <v>9</v>
      </c>
      <c r="J10" s="25">
        <f>VLOOKUP(B10,'W03'!$A$3:$B$100,2, FALSE)</f>
        <v>15</v>
      </c>
      <c r="K10" s="25">
        <f>VLOOKUP(B10,'W04'!$A$3:$B$100,2, FALSE)</f>
        <v>5</v>
      </c>
      <c r="L10" s="25">
        <f>VLOOKUP(B10,'W05'!$A$3:$B$100,2, FALSE)</f>
        <v>10</v>
      </c>
      <c r="M10" s="25">
        <f>VLOOKUP(B10,'W06'!$A$3:$B$100,2, FALSE)</f>
        <v>9</v>
      </c>
      <c r="N10" s="25">
        <f>VLOOKUP(B10,'W07'!$A$3:$B$100,2, FALSE)</f>
        <v>10</v>
      </c>
      <c r="O10" s="25">
        <f>VLOOKUP(B10,'W08'!$A$3:$B$100,2, FALSE)</f>
        <v>9</v>
      </c>
      <c r="P10" s="25">
        <f>VLOOKUP(B10,'W09'!$A$3:$B$100,2, FALSE)</f>
        <v>11</v>
      </c>
      <c r="Q10" s="25">
        <f>VLOOKUP(B10,'W10'!$A$3:$B$100,2, FALSE)</f>
        <v>6</v>
      </c>
      <c r="R10" s="25">
        <f>VLOOKUP(B10,'W11'!$A$3:$B$100,2, FALSE)</f>
        <v>11</v>
      </c>
      <c r="S10" s="25">
        <f>VLOOKUP(B10,'W12'!$A$3:$B$100,2, FALSE)</f>
        <v>6</v>
      </c>
      <c r="T10" s="25">
        <f>VLOOKUP(B10,'W13'!$A$3:$B$100,2, FALSE)</f>
        <v>12</v>
      </c>
      <c r="U10" s="25">
        <f>VLOOKUP(B10,'W14'!$A$3:$B$100,2, FALSE)</f>
        <v>11</v>
      </c>
      <c r="V10" s="25">
        <f>VLOOKUP(B10,'W15'!$A$3:$B$100,2, FALSE)</f>
        <v>10</v>
      </c>
      <c r="W10" s="25">
        <f>VLOOKUP(B10,'W16'!$A$3:$B$100,2, FALSE)</f>
        <v>10</v>
      </c>
      <c r="X10" s="25">
        <f>VLOOKUP(B10,'W17'!$A$3:$B$100,2, FALSE)</f>
        <v>7</v>
      </c>
      <c r="Y10" s="25">
        <f>VLOOKUP(B10,'W18'!$A$3:$B$100,2, FALSE)</f>
        <v>4</v>
      </c>
      <c r="Z10" s="44">
        <f>SUM(H10:Y10)</f>
        <v>167</v>
      </c>
      <c r="AA10" s="24"/>
    </row>
    <row r="11" spans="1:27" x14ac:dyDescent="0.25">
      <c r="A11" s="46">
        <v>9</v>
      </c>
      <c r="B11" s="20" t="s">
        <v>31</v>
      </c>
      <c r="C11" s="4">
        <f>Z11</f>
        <v>167</v>
      </c>
      <c r="D11" s="4">
        <f>$Z$28</f>
        <v>267</v>
      </c>
      <c r="E11" s="13">
        <f>C11/D11</f>
        <v>0.62546816479400746</v>
      </c>
      <c r="F11" s="5" t="s">
        <v>179</v>
      </c>
      <c r="H11" s="25">
        <f>VLOOKUP(B11,'W01'!$A$3:$B$100,2, FALSE)</f>
        <v>10</v>
      </c>
      <c r="I11" s="25">
        <f>VLOOKUP(B11,'W02'!$A$3:$B$100,2, FALSE)</f>
        <v>9</v>
      </c>
      <c r="J11" s="25">
        <f>VLOOKUP(B11,'W03'!$A$3:$B$100,2, FALSE)</f>
        <v>9</v>
      </c>
      <c r="K11" s="25">
        <f>VLOOKUP(B11,'W04'!$A$3:$B$100,2, FALSE)</f>
        <v>5</v>
      </c>
      <c r="L11" s="25">
        <f>VLOOKUP(B11,'W05'!$A$3:$B$100,2, FALSE)</f>
        <v>11</v>
      </c>
      <c r="M11" s="25">
        <f>VLOOKUP(B11,'W06'!$A$3:$B$100,2, FALSE)</f>
        <v>9</v>
      </c>
      <c r="N11" s="25">
        <f>VLOOKUP(B11,'W07'!$A$3:$B$100,2, FALSE)</f>
        <v>8</v>
      </c>
      <c r="O11" s="25">
        <f>VLOOKUP(B11,'W08'!$A$3:$B$100,2, FALSE)</f>
        <v>11</v>
      </c>
      <c r="P11" s="25">
        <f>VLOOKUP(B11,'W09'!$A$3:$B$100,2, FALSE)</f>
        <v>10</v>
      </c>
      <c r="Q11" s="25">
        <f>VLOOKUP(B11,'W10'!$A$3:$B$100,2, FALSE)</f>
        <v>6</v>
      </c>
      <c r="R11" s="25">
        <f>VLOOKUP(B11,'W11'!$A$3:$B$100,2, FALSE)</f>
        <v>10</v>
      </c>
      <c r="S11" s="25">
        <f>VLOOKUP(B11,'W12'!$A$3:$B$100,2, FALSE)</f>
        <v>12</v>
      </c>
      <c r="T11" s="25">
        <f>VLOOKUP(B11,'W13'!$A$3:$B$100,2, FALSE)</f>
        <v>10</v>
      </c>
      <c r="U11" s="25">
        <f>VLOOKUP(B11,'W14'!$A$3:$B$100,2, FALSE)</f>
        <v>14</v>
      </c>
      <c r="V11" s="25">
        <f>VLOOKUP(B11,'W15'!$A$3:$B$100,2, FALSE)</f>
        <v>10</v>
      </c>
      <c r="W11" s="25">
        <f>VLOOKUP(B11,'W16'!$A$3:$B$100,2, FALSE)</f>
        <v>9</v>
      </c>
      <c r="X11" s="25">
        <f>VLOOKUP(B11,'W17'!$A$3:$B$100,2, FALSE)</f>
        <v>9</v>
      </c>
      <c r="Y11" s="25">
        <f>VLOOKUP(B11,'W18'!$A$3:$B$100,2, FALSE)</f>
        <v>5</v>
      </c>
      <c r="Z11" s="44">
        <f>SUM(H11:Y11)</f>
        <v>167</v>
      </c>
      <c r="AA11" s="24"/>
    </row>
    <row r="12" spans="1:27" x14ac:dyDescent="0.25">
      <c r="A12" s="46">
        <v>10</v>
      </c>
      <c r="B12" s="20" t="s">
        <v>36</v>
      </c>
      <c r="C12" s="4">
        <f>Z12</f>
        <v>165</v>
      </c>
      <c r="D12" s="4">
        <f>$Z$28</f>
        <v>267</v>
      </c>
      <c r="E12" s="13">
        <f>C12/D12</f>
        <v>0.6179775280898876</v>
      </c>
      <c r="F12" s="5" t="s">
        <v>113</v>
      </c>
      <c r="H12" s="25">
        <f>VLOOKUP(B12,'W01'!$A$3:$B$100,2, FALSE)</f>
        <v>12</v>
      </c>
      <c r="I12" s="25">
        <f>VLOOKUP(B12,'W02'!$A$3:$B$100,2, FALSE)</f>
        <v>12</v>
      </c>
      <c r="J12" s="25">
        <f>VLOOKUP(B12,'W03'!$A$3:$B$100,2, FALSE)</f>
        <v>9</v>
      </c>
      <c r="K12" s="25">
        <f>VLOOKUP(B12,'W04'!$A$3:$B$100,2, FALSE)</f>
        <v>6</v>
      </c>
      <c r="L12" s="25">
        <f>VLOOKUP(B12,'W05'!$A$3:$B$100,2, FALSE)</f>
        <v>10</v>
      </c>
      <c r="M12" s="25">
        <f>VLOOKUP(B12,'W06'!$A$3:$B$100,2, FALSE)</f>
        <v>7</v>
      </c>
      <c r="N12" s="25">
        <f>VLOOKUP(B12,'W07'!$A$3:$B$100,2, FALSE)</f>
        <v>9</v>
      </c>
      <c r="O12" s="25">
        <f>VLOOKUP(B12,'W08'!$A$3:$B$100,2, FALSE)</f>
        <v>6</v>
      </c>
      <c r="P12" s="25">
        <f>VLOOKUP(B12,'W09'!$A$3:$B$100,2, FALSE)</f>
        <v>12</v>
      </c>
      <c r="Q12" s="25">
        <f>VLOOKUP(B12,'W10'!$A$3:$B$100,2, FALSE)</f>
        <v>9</v>
      </c>
      <c r="R12" s="25">
        <f>VLOOKUP(B12,'W11'!$A$3:$B$100,2, FALSE)</f>
        <v>11</v>
      </c>
      <c r="S12" s="25">
        <f>VLOOKUP(B12,'W12'!$A$3:$B$100,2, FALSE)</f>
        <v>11</v>
      </c>
      <c r="T12" s="25">
        <f>VLOOKUP(B12,'W13'!$A$3:$B$100,2, FALSE)</f>
        <v>6</v>
      </c>
      <c r="U12" s="25">
        <f>VLOOKUP(B12,'W14'!$A$3:$B$100,2, FALSE)</f>
        <v>14</v>
      </c>
      <c r="V12" s="25">
        <f>VLOOKUP(B12,'W15'!$A$3:$B$100,2, FALSE)</f>
        <v>9</v>
      </c>
      <c r="W12" s="25">
        <f>VLOOKUP(B12,'W16'!$A$3:$B$100,2, FALSE)</f>
        <v>9</v>
      </c>
      <c r="X12" s="25">
        <f>VLOOKUP(B12,'W17'!$A$3:$B$100,2, FALSE)</f>
        <v>7</v>
      </c>
      <c r="Y12" s="25">
        <f>VLOOKUP(B12,'W18'!$A$3:$B$100,2, FALSE)</f>
        <v>6</v>
      </c>
      <c r="Z12" s="44">
        <f>SUM(H12:Y12)</f>
        <v>165</v>
      </c>
      <c r="AA12" s="24"/>
    </row>
    <row r="13" spans="1:27" x14ac:dyDescent="0.25">
      <c r="A13" s="46">
        <v>11</v>
      </c>
      <c r="B13" s="20" t="s">
        <v>101</v>
      </c>
      <c r="C13" s="4">
        <f>Z13</f>
        <v>164</v>
      </c>
      <c r="D13" s="4">
        <f>$Z$28</f>
        <v>267</v>
      </c>
      <c r="E13" s="13">
        <f>C13/D13</f>
        <v>0.61423220973782766</v>
      </c>
      <c r="F13" s="5" t="s">
        <v>113</v>
      </c>
      <c r="H13" s="25">
        <f>VLOOKUP(B13,'W01'!$A$3:$B$100,2, FALSE)</f>
        <v>11</v>
      </c>
      <c r="I13" s="25">
        <f>VLOOKUP(B13,'W02'!$A$3:$B$100,2, FALSE)</f>
        <v>13</v>
      </c>
      <c r="J13" s="25">
        <f>VLOOKUP(B13,'W03'!$A$3:$B$100,2, FALSE)</f>
        <v>10</v>
      </c>
      <c r="K13" s="25">
        <f>VLOOKUP(B13,'W04'!$A$3:$B$100,2, FALSE)</f>
        <v>10</v>
      </c>
      <c r="L13" s="25">
        <f>VLOOKUP(B13,'W05'!$A$3:$B$100,2, FALSE)</f>
        <v>10</v>
      </c>
      <c r="M13" s="25">
        <f>VLOOKUP(B13,'W06'!$A$3:$B$100,2, FALSE)</f>
        <v>7</v>
      </c>
      <c r="N13" s="25">
        <f>VLOOKUP(B13,'W07'!$A$3:$B$100,2, FALSE)</f>
        <v>10</v>
      </c>
      <c r="O13" s="25">
        <f>VLOOKUP(B13,'W08'!$A$3:$B$100,2, FALSE)</f>
        <v>8</v>
      </c>
      <c r="P13" s="25">
        <f>VLOOKUP(B13,'W09'!$A$3:$B$100,2, FALSE)</f>
        <v>5</v>
      </c>
      <c r="Q13" s="25">
        <f>VLOOKUP(B13,'W10'!$A$3:$B$100,2, FALSE)</f>
        <v>5</v>
      </c>
      <c r="R13" s="25">
        <f>VLOOKUP(B13,'W11'!$A$3:$B$100,2, FALSE)</f>
        <v>12</v>
      </c>
      <c r="S13" s="25">
        <f>VLOOKUP(B13,'W12'!$A$3:$B$100,2, FALSE)</f>
        <v>7</v>
      </c>
      <c r="T13" s="25">
        <f>VLOOKUP(B13,'W13'!$A$3:$B$100,2, FALSE)</f>
        <v>10</v>
      </c>
      <c r="U13" s="25">
        <f>VLOOKUP(B13,'W14'!$A$3:$B$100,2, FALSE)</f>
        <v>14</v>
      </c>
      <c r="V13" s="25">
        <f>VLOOKUP(B13,'W15'!$A$3:$B$100,2, FALSE)</f>
        <v>10</v>
      </c>
      <c r="W13" s="25">
        <f>VLOOKUP(B13,'W16'!$A$3:$B$100,2, FALSE)</f>
        <v>8</v>
      </c>
      <c r="X13" s="25">
        <f>VLOOKUP(B13,'W17'!$A$3:$B$100,2, FALSE)</f>
        <v>10</v>
      </c>
      <c r="Y13" s="25">
        <f>VLOOKUP(B13,'W18'!$A$3:$B$100,2, FALSE)</f>
        <v>4</v>
      </c>
      <c r="Z13" s="44">
        <f>SUM(H13:Y13)</f>
        <v>164</v>
      </c>
      <c r="AA13" s="24"/>
    </row>
    <row r="14" spans="1:27" x14ac:dyDescent="0.25">
      <c r="A14" s="46">
        <v>12</v>
      </c>
      <c r="B14" s="20" t="s">
        <v>30</v>
      </c>
      <c r="C14" s="4">
        <f>Z14</f>
        <v>163</v>
      </c>
      <c r="D14" s="4">
        <f>$Z$28</f>
        <v>267</v>
      </c>
      <c r="E14" s="13">
        <f>C14/D14</f>
        <v>0.61048689138576784</v>
      </c>
      <c r="F14" s="5" t="s">
        <v>113</v>
      </c>
      <c r="H14" s="25">
        <f>VLOOKUP(B14,'W01'!$A$3:$B$100,2, FALSE)</f>
        <v>12</v>
      </c>
      <c r="I14" s="25">
        <f>VLOOKUP(B14,'W02'!$A$3:$B$100,2, FALSE)</f>
        <v>10</v>
      </c>
      <c r="J14" s="25">
        <f>VLOOKUP(B14,'W03'!$A$3:$B$100,2, FALSE)</f>
        <v>12</v>
      </c>
      <c r="K14" s="25">
        <f>VLOOKUP(B14,'W04'!$A$3:$B$100,2, FALSE)</f>
        <v>7</v>
      </c>
      <c r="L14" s="25">
        <f>VLOOKUP(B14,'W05'!$A$3:$B$100,2, FALSE)</f>
        <v>7</v>
      </c>
      <c r="M14" s="25">
        <f>VLOOKUP(B14,'W06'!$A$3:$B$100,2, FALSE)</f>
        <v>7</v>
      </c>
      <c r="N14" s="25">
        <f>VLOOKUP(B14,'W07'!$A$3:$B$100,2, FALSE)</f>
        <v>10</v>
      </c>
      <c r="O14" s="25">
        <f>VLOOKUP(B14,'W08'!$A$3:$B$100,2, FALSE)</f>
        <v>8</v>
      </c>
      <c r="P14" s="25">
        <f>VLOOKUP(B14,'W09'!$A$3:$B$100,2, FALSE)</f>
        <v>10</v>
      </c>
      <c r="Q14" s="25">
        <f>VLOOKUP(B14,'W10'!$A$3:$B$100,2, FALSE)</f>
        <v>5</v>
      </c>
      <c r="R14" s="25">
        <f>VLOOKUP(B14,'W11'!$A$3:$B$100,2, FALSE)</f>
        <v>10</v>
      </c>
      <c r="S14" s="25">
        <f>VLOOKUP(B14,'W12'!$A$3:$B$100,2, FALSE)</f>
        <v>8</v>
      </c>
      <c r="T14" s="25">
        <f>VLOOKUP(B14,'W13'!$A$3:$B$100,2, FALSE)</f>
        <v>10</v>
      </c>
      <c r="U14" s="25">
        <f>VLOOKUP(B14,'W14'!$A$3:$B$100,2, FALSE)</f>
        <v>12</v>
      </c>
      <c r="V14" s="25">
        <f>VLOOKUP(B14,'W15'!$A$3:$B$100,2, FALSE)</f>
        <v>10</v>
      </c>
      <c r="W14" s="25">
        <f>VLOOKUP(B14,'W16'!$A$3:$B$100,2, FALSE)</f>
        <v>9</v>
      </c>
      <c r="X14" s="25">
        <f>VLOOKUP(B14,'W17'!$A$3:$B$100,2, FALSE)</f>
        <v>10</v>
      </c>
      <c r="Y14" s="25">
        <f>VLOOKUP(B14,'W18'!$A$3:$B$100,2, FALSE)</f>
        <v>6</v>
      </c>
      <c r="Z14" s="44">
        <f>SUM(H14:Y14)</f>
        <v>163</v>
      </c>
      <c r="AA14" s="24"/>
    </row>
    <row r="15" spans="1:27" x14ac:dyDescent="0.25">
      <c r="A15" s="46">
        <v>13</v>
      </c>
      <c r="B15" s="20" t="s">
        <v>102</v>
      </c>
      <c r="C15" s="4">
        <f>Z15</f>
        <v>158</v>
      </c>
      <c r="D15" s="4">
        <f>$Z$28</f>
        <v>267</v>
      </c>
      <c r="E15" s="13">
        <f>C15/D15</f>
        <v>0.59176029962546817</v>
      </c>
      <c r="F15" s="5" t="s">
        <v>180</v>
      </c>
      <c r="H15" s="25">
        <f>VLOOKUP(B15,'W01'!$A$3:$B$100,2, FALSE)</f>
        <v>14</v>
      </c>
      <c r="I15" s="25">
        <f>VLOOKUP(B15,'W02'!$A$3:$B$100,2, FALSE)</f>
        <v>10</v>
      </c>
      <c r="J15" s="25">
        <f>VLOOKUP(B15,'W03'!$A$3:$B$100,2, FALSE)</f>
        <v>10</v>
      </c>
      <c r="K15" s="25">
        <f>VLOOKUP(B15,'W04'!$A$3:$B$100,2, FALSE)</f>
        <v>7</v>
      </c>
      <c r="L15" s="25">
        <f>VLOOKUP(B15,'W05'!$A$3:$B$100,2, FALSE)</f>
        <v>10</v>
      </c>
      <c r="M15" s="25">
        <f>VLOOKUP(B15,'W06'!$A$3:$B$100,2, FALSE)</f>
        <v>7</v>
      </c>
      <c r="N15" s="25">
        <f>VLOOKUP(B15,'W07'!$A$3:$B$100,2, FALSE)</f>
        <v>10</v>
      </c>
      <c r="O15" s="25">
        <f>VLOOKUP(B15,'W08'!$A$3:$B$100,2, FALSE)</f>
        <v>9</v>
      </c>
      <c r="P15" s="25">
        <f>VLOOKUP(B15,'W09'!$A$3:$B$100,2, FALSE)</f>
        <v>10</v>
      </c>
      <c r="Q15" s="25">
        <f>VLOOKUP(B15,'W10'!$A$3:$B$100,2, FALSE)</f>
        <v>6</v>
      </c>
      <c r="R15" s="25">
        <f>VLOOKUP(B15,'W11'!$A$3:$B$100,2, FALSE)</f>
        <v>10</v>
      </c>
      <c r="S15" s="25">
        <f>VLOOKUP(B15,'W12'!$A$3:$B$100,2, FALSE)</f>
        <v>5</v>
      </c>
      <c r="T15" s="25">
        <f>VLOOKUP(B15,'W13'!$A$3:$B$100,2, FALSE)</f>
        <v>5</v>
      </c>
      <c r="U15" s="25">
        <f>VLOOKUP(B15,'W14'!$A$3:$B$100,2, FALSE)</f>
        <v>14</v>
      </c>
      <c r="V15" s="25">
        <f>VLOOKUP(B15,'W15'!$A$3:$B$100,2, FALSE)</f>
        <v>10</v>
      </c>
      <c r="W15" s="25">
        <f>VLOOKUP(B15,'W16'!$A$3:$B$100,2, FALSE)</f>
        <v>11</v>
      </c>
      <c r="X15" s="25">
        <f>VLOOKUP(B15,'W17'!$A$3:$B$100,2, FALSE)</f>
        <v>7</v>
      </c>
      <c r="Y15" s="25">
        <f>VLOOKUP(B15,'W18'!$A$3:$B$100,2, FALSE)</f>
        <v>3</v>
      </c>
      <c r="Z15" s="44">
        <f>SUM(H15:Y15)</f>
        <v>158</v>
      </c>
      <c r="AA15" s="24"/>
    </row>
    <row r="16" spans="1:27" x14ac:dyDescent="0.25">
      <c r="A16" s="46">
        <v>14</v>
      </c>
      <c r="B16" s="20" t="s">
        <v>100</v>
      </c>
      <c r="C16" s="4">
        <f>Z16</f>
        <v>158</v>
      </c>
      <c r="D16" s="4">
        <f>$Z$28</f>
        <v>267</v>
      </c>
      <c r="E16" s="13">
        <f>C16/D16</f>
        <v>0.59176029962546817</v>
      </c>
      <c r="F16" s="5" t="s">
        <v>181</v>
      </c>
      <c r="H16" s="25">
        <f>VLOOKUP(B16,'W01'!$A$3:$B$100,2, FALSE)</f>
        <v>10</v>
      </c>
      <c r="I16" s="25">
        <f>VLOOKUP(B16,'W02'!$A$3:$B$100,2, FALSE)</f>
        <v>8</v>
      </c>
      <c r="J16" s="25">
        <f>VLOOKUP(B16,'W03'!$A$3:$B$100,2, FALSE)</f>
        <v>10</v>
      </c>
      <c r="K16" s="25">
        <f>VLOOKUP(B16,'W04'!$A$3:$B$100,2, FALSE)</f>
        <v>8</v>
      </c>
      <c r="L16" s="25">
        <f>VLOOKUP(B16,'W05'!$A$3:$B$100,2, FALSE)</f>
        <v>13</v>
      </c>
      <c r="M16" s="25">
        <f>VLOOKUP(B16,'W06'!$A$3:$B$100,2, FALSE)</f>
        <v>8</v>
      </c>
      <c r="N16" s="25">
        <f>VLOOKUP(B16,'W07'!$A$3:$B$100,2, FALSE)</f>
        <v>8</v>
      </c>
      <c r="O16" s="25">
        <f>VLOOKUP(B16,'W08'!$A$3:$B$100,2, FALSE)</f>
        <v>10</v>
      </c>
      <c r="P16" s="25">
        <f>VLOOKUP(B16,'W09'!$A$3:$B$100,2, FALSE)</f>
        <v>9</v>
      </c>
      <c r="Q16" s="25">
        <f>VLOOKUP(B16,'W10'!$A$3:$B$100,2, FALSE)</f>
        <v>4</v>
      </c>
      <c r="R16" s="25">
        <f>VLOOKUP(B16,'W11'!$A$3:$B$100,2, FALSE)</f>
        <v>10</v>
      </c>
      <c r="S16" s="25">
        <f>VLOOKUP(B16,'W12'!$A$3:$B$100,2, FALSE)</f>
        <v>10</v>
      </c>
      <c r="T16" s="25">
        <f>VLOOKUP(B16,'W13'!$A$3:$B$100,2, FALSE)</f>
        <v>7</v>
      </c>
      <c r="U16" s="25">
        <f>VLOOKUP(B16,'W14'!$A$3:$B$100,2, FALSE)</f>
        <v>12</v>
      </c>
      <c r="V16" s="25">
        <f>VLOOKUP(B16,'W15'!$A$3:$B$100,2, FALSE)</f>
        <v>9</v>
      </c>
      <c r="W16" s="25">
        <f>VLOOKUP(B16,'W16'!$A$3:$B$100,2, FALSE)</f>
        <v>8</v>
      </c>
      <c r="X16" s="25">
        <f>VLOOKUP(B16,'W17'!$A$3:$B$100,2, FALSE)</f>
        <v>6</v>
      </c>
      <c r="Y16" s="25">
        <f>VLOOKUP(B16,'W18'!$A$3:$B$100,2, FALSE)</f>
        <v>8</v>
      </c>
      <c r="Z16" s="44">
        <f>SUM(H16:Y16)</f>
        <v>158</v>
      </c>
      <c r="AA16" s="24"/>
    </row>
    <row r="17" spans="1:27" x14ac:dyDescent="0.25">
      <c r="A17" s="46">
        <v>15</v>
      </c>
      <c r="B17" s="20" t="s">
        <v>98</v>
      </c>
      <c r="C17" s="4">
        <f>Z17</f>
        <v>155</v>
      </c>
      <c r="D17" s="4">
        <f>$Z$28</f>
        <v>267</v>
      </c>
      <c r="E17" s="13">
        <f>C17/D17</f>
        <v>0.58052434456928836</v>
      </c>
      <c r="F17" s="5" t="s">
        <v>113</v>
      </c>
      <c r="H17" s="25">
        <f>VLOOKUP(B17,'W01'!$A$3:$B$100,2, FALSE)</f>
        <v>11</v>
      </c>
      <c r="I17" s="25">
        <f>VLOOKUP(B17,'W02'!$A$3:$B$100,2, FALSE)</f>
        <v>9</v>
      </c>
      <c r="J17" s="25">
        <f>VLOOKUP(B17,'W03'!$A$3:$B$100,2, FALSE)</f>
        <v>8</v>
      </c>
      <c r="K17" s="25">
        <f>VLOOKUP(B17,'W04'!$A$3:$B$100,2, FALSE)</f>
        <v>5</v>
      </c>
      <c r="L17" s="25">
        <f>VLOOKUP(B17,'W05'!$A$3:$B$100,2, FALSE)</f>
        <v>9</v>
      </c>
      <c r="M17" s="25">
        <f>VLOOKUP(B17,'W06'!$A$3:$B$100,2, FALSE)</f>
        <v>8</v>
      </c>
      <c r="N17" s="25">
        <f>VLOOKUP(B17,'W07'!$A$3:$B$100,2, FALSE)</f>
        <v>10</v>
      </c>
      <c r="O17" s="25">
        <f>VLOOKUP(B17,'W08'!$A$3:$B$100,2, FALSE)</f>
        <v>7</v>
      </c>
      <c r="P17" s="25">
        <f>VLOOKUP(B17,'W09'!$A$3:$B$100,2, FALSE)</f>
        <v>6</v>
      </c>
      <c r="Q17" s="25">
        <f>VLOOKUP(B17,'W10'!$A$3:$B$100,2, FALSE)</f>
        <v>9</v>
      </c>
      <c r="R17" s="25">
        <f>VLOOKUP(B17,'W11'!$A$3:$B$100,2, FALSE)</f>
        <v>11</v>
      </c>
      <c r="S17" s="25">
        <f>VLOOKUP(B17,'W12'!$A$3:$B$100,2, FALSE)</f>
        <v>9</v>
      </c>
      <c r="T17" s="25">
        <f>VLOOKUP(B17,'W13'!$A$3:$B$100,2, FALSE)</f>
        <v>9</v>
      </c>
      <c r="U17" s="25">
        <f>VLOOKUP(B17,'W14'!$A$3:$B$100,2, FALSE)</f>
        <v>13</v>
      </c>
      <c r="V17" s="25">
        <f>VLOOKUP(B17,'W15'!$A$3:$B$100,2, FALSE)</f>
        <v>9</v>
      </c>
      <c r="W17" s="25">
        <f>VLOOKUP(B17,'W16'!$A$3:$B$100,2, FALSE)</f>
        <v>12</v>
      </c>
      <c r="X17" s="25">
        <f>VLOOKUP(B17,'W17'!$A$3:$B$100,2, FALSE)</f>
        <v>10</v>
      </c>
      <c r="Y17" s="25">
        <f>VLOOKUP(B17,'W18'!$A$3:$B$100,2, FALSE)</f>
        <v>0</v>
      </c>
      <c r="Z17" s="44">
        <f>SUM(H17:Y17)</f>
        <v>155</v>
      </c>
      <c r="AA17" s="24"/>
    </row>
    <row r="18" spans="1:27" x14ac:dyDescent="0.25">
      <c r="A18" s="46">
        <v>16</v>
      </c>
      <c r="B18" s="20" t="s">
        <v>105</v>
      </c>
      <c r="C18" s="4">
        <f>Z18</f>
        <v>153</v>
      </c>
      <c r="D18" s="4">
        <f>$Z$28</f>
        <v>267</v>
      </c>
      <c r="E18" s="13">
        <f>C18/D18</f>
        <v>0.5730337078651685</v>
      </c>
      <c r="F18" s="5" t="s">
        <v>182</v>
      </c>
      <c r="H18" s="25">
        <f>VLOOKUP(B18,'W01'!$A$3:$B$100,2, FALSE)</f>
        <v>12</v>
      </c>
      <c r="I18" s="25">
        <f>VLOOKUP(B18,'W02'!$A$3:$B$100,2, FALSE)</f>
        <v>9</v>
      </c>
      <c r="J18" s="25">
        <f>VLOOKUP(B18,'W03'!$A$3:$B$100,2, FALSE)</f>
        <v>12</v>
      </c>
      <c r="K18" s="25">
        <f>VLOOKUP(B18,'W04'!$A$3:$B$100,2, FALSE)</f>
        <v>5</v>
      </c>
      <c r="L18" s="25">
        <f>VLOOKUP(B18,'W05'!$A$3:$B$100,2, FALSE)</f>
        <v>11</v>
      </c>
      <c r="M18" s="25">
        <f>VLOOKUP(B18,'W06'!$A$3:$B$100,2, FALSE)</f>
        <v>9</v>
      </c>
      <c r="N18" s="25">
        <f>VLOOKUP(B18,'W07'!$A$3:$B$100,2, FALSE)</f>
        <v>4</v>
      </c>
      <c r="O18" s="25">
        <f>VLOOKUP(B18,'W08'!$A$3:$B$100,2, FALSE)</f>
        <v>8</v>
      </c>
      <c r="P18" s="25">
        <f>VLOOKUP(B18,'W09'!$A$3:$B$100,2, FALSE)</f>
        <v>8</v>
      </c>
      <c r="Q18" s="25">
        <f>VLOOKUP(B18,'W10'!$A$3:$B$100,2, FALSE)</f>
        <v>6</v>
      </c>
      <c r="R18" s="25">
        <f>VLOOKUP(B18,'W11'!$A$3:$B$100,2, FALSE)</f>
        <v>10</v>
      </c>
      <c r="S18" s="25">
        <f>VLOOKUP(B18,'W12'!$A$3:$B$100,2, FALSE)</f>
        <v>7</v>
      </c>
      <c r="T18" s="25">
        <f>VLOOKUP(B18,'W13'!$A$3:$B$100,2, FALSE)</f>
        <v>10</v>
      </c>
      <c r="U18" s="25">
        <f>VLOOKUP(B18,'W14'!$A$3:$B$100,2, FALSE)</f>
        <v>14</v>
      </c>
      <c r="V18" s="25">
        <f>VLOOKUP(B18,'W15'!$A$3:$B$100,2, FALSE)</f>
        <v>9</v>
      </c>
      <c r="W18" s="25">
        <f>VLOOKUP(B18,'W16'!$A$3:$B$100,2, FALSE)</f>
        <v>10</v>
      </c>
      <c r="X18" s="25">
        <f>VLOOKUP(B18,'W17'!$A$3:$B$100,2, FALSE)</f>
        <v>9</v>
      </c>
      <c r="Y18" s="25">
        <f>VLOOKUP(B18,'W18'!$A$3:$B$100,2, FALSE)</f>
        <v>0</v>
      </c>
      <c r="Z18" s="44">
        <f>SUM(H18:Y18)</f>
        <v>153</v>
      </c>
      <c r="AA18" s="24"/>
    </row>
    <row r="19" spans="1:27" x14ac:dyDescent="0.25">
      <c r="A19" s="46">
        <v>17</v>
      </c>
      <c r="B19" s="20" t="s">
        <v>33</v>
      </c>
      <c r="C19" s="4">
        <f>Z19</f>
        <v>153</v>
      </c>
      <c r="D19" s="4">
        <f>$Z$28</f>
        <v>267</v>
      </c>
      <c r="E19" s="13">
        <f>C19/D19</f>
        <v>0.5730337078651685</v>
      </c>
      <c r="F19" s="5" t="s">
        <v>183</v>
      </c>
      <c r="H19" s="25">
        <f>VLOOKUP(B19,'W01'!$A$3:$B$100,2, FALSE)</f>
        <v>4</v>
      </c>
      <c r="I19" s="25">
        <f>VLOOKUP(B19,'W02'!$A$3:$B$100,2, FALSE)</f>
        <v>10</v>
      </c>
      <c r="J19" s="25">
        <f>VLOOKUP(B19,'W03'!$A$3:$B$100,2, FALSE)</f>
        <v>10</v>
      </c>
      <c r="K19" s="25">
        <f>VLOOKUP(B19,'W04'!$A$3:$B$100,2, FALSE)</f>
        <v>8</v>
      </c>
      <c r="L19" s="25">
        <f>VLOOKUP(B19,'W05'!$A$3:$B$100,2, FALSE)</f>
        <v>11</v>
      </c>
      <c r="M19" s="25">
        <f>VLOOKUP(B19,'W06'!$A$3:$B$100,2, FALSE)</f>
        <v>7</v>
      </c>
      <c r="N19" s="25">
        <f>VLOOKUP(B19,'W07'!$A$3:$B$100,2, FALSE)</f>
        <v>10</v>
      </c>
      <c r="O19" s="25">
        <f>VLOOKUP(B19,'W08'!$A$3:$B$100,2, FALSE)</f>
        <v>10</v>
      </c>
      <c r="P19" s="25">
        <f>VLOOKUP(B19,'W09'!$A$3:$B$100,2, FALSE)</f>
        <v>4</v>
      </c>
      <c r="Q19" s="25">
        <f>VLOOKUP(B19,'W10'!$A$3:$B$100,2, FALSE)</f>
        <v>4</v>
      </c>
      <c r="R19" s="25">
        <f>VLOOKUP(B19,'W11'!$A$3:$B$100,2, FALSE)</f>
        <v>11</v>
      </c>
      <c r="S19" s="25">
        <f>VLOOKUP(B19,'W12'!$A$3:$B$100,2, FALSE)</f>
        <v>8</v>
      </c>
      <c r="T19" s="25">
        <f>VLOOKUP(B19,'W13'!$A$3:$B$100,2, FALSE)</f>
        <v>11</v>
      </c>
      <c r="U19" s="25">
        <f>VLOOKUP(B19,'W14'!$A$3:$B$100,2, FALSE)</f>
        <v>15</v>
      </c>
      <c r="V19" s="25">
        <f>VLOOKUP(B19,'W15'!$A$3:$B$100,2, FALSE)</f>
        <v>9</v>
      </c>
      <c r="W19" s="25">
        <f>VLOOKUP(B19,'W16'!$A$3:$B$100,2, FALSE)</f>
        <v>9</v>
      </c>
      <c r="X19" s="25">
        <f>VLOOKUP(B19,'W17'!$A$3:$B$100,2, FALSE)</f>
        <v>8</v>
      </c>
      <c r="Y19" s="25">
        <f>VLOOKUP(B19,'W18'!$A$3:$B$100,2, FALSE)</f>
        <v>4</v>
      </c>
      <c r="Z19" s="44">
        <f>SUM(H19:Y19)</f>
        <v>153</v>
      </c>
      <c r="AA19" s="24"/>
    </row>
    <row r="20" spans="1:27" x14ac:dyDescent="0.25">
      <c r="A20" s="46">
        <v>18</v>
      </c>
      <c r="B20" s="20" t="s">
        <v>95</v>
      </c>
      <c r="C20" s="4">
        <f>Z20</f>
        <v>153</v>
      </c>
      <c r="D20" s="4">
        <f>$Z$28</f>
        <v>267</v>
      </c>
      <c r="E20" s="13">
        <f>C20/D20</f>
        <v>0.5730337078651685</v>
      </c>
      <c r="F20" s="5" t="s">
        <v>184</v>
      </c>
      <c r="H20" s="25">
        <f>VLOOKUP(B20,'W01'!$A$3:$B$100,2, FALSE)</f>
        <v>11</v>
      </c>
      <c r="I20" s="25">
        <f>VLOOKUP(B20,'W02'!$A$3:$B$100,2, FALSE)</f>
        <v>11</v>
      </c>
      <c r="J20" s="25">
        <f>VLOOKUP(B20,'W03'!$A$3:$B$100,2, FALSE)</f>
        <v>9</v>
      </c>
      <c r="K20" s="25">
        <f>VLOOKUP(B20,'W04'!$A$3:$B$100,2, FALSE)</f>
        <v>5</v>
      </c>
      <c r="L20" s="25">
        <f>VLOOKUP(B20,'W05'!$A$3:$B$100,2, FALSE)</f>
        <v>9</v>
      </c>
      <c r="M20" s="25">
        <f>VLOOKUP(B20,'W06'!$A$3:$B$100,2, FALSE)</f>
        <v>3</v>
      </c>
      <c r="N20" s="25">
        <f>VLOOKUP(B20,'W07'!$A$3:$B$100,2, FALSE)</f>
        <v>10</v>
      </c>
      <c r="O20" s="25">
        <f>VLOOKUP(B20,'W08'!$A$3:$B$100,2, FALSE)</f>
        <v>11</v>
      </c>
      <c r="P20" s="25">
        <f>VLOOKUP(B20,'W09'!$A$3:$B$100,2, FALSE)</f>
        <v>9</v>
      </c>
      <c r="Q20" s="25">
        <f>VLOOKUP(B20,'W10'!$A$3:$B$100,2, FALSE)</f>
        <v>5</v>
      </c>
      <c r="R20" s="25">
        <f>VLOOKUP(B20,'W11'!$A$3:$B$100,2, FALSE)</f>
        <v>12</v>
      </c>
      <c r="S20" s="25">
        <f>VLOOKUP(B20,'W12'!$A$3:$B$100,2, FALSE)</f>
        <v>5</v>
      </c>
      <c r="T20" s="25">
        <f>VLOOKUP(B20,'W13'!$A$3:$B$100,2, FALSE)</f>
        <v>7</v>
      </c>
      <c r="U20" s="25">
        <f>VLOOKUP(B20,'W14'!$A$3:$B$100,2, FALSE)</f>
        <v>13</v>
      </c>
      <c r="V20" s="25">
        <f>VLOOKUP(B20,'W15'!$A$3:$B$100,2, FALSE)</f>
        <v>10</v>
      </c>
      <c r="W20" s="25">
        <f>VLOOKUP(B20,'W16'!$A$3:$B$100,2, FALSE)</f>
        <v>9</v>
      </c>
      <c r="X20" s="25">
        <f>VLOOKUP(B20,'W17'!$A$3:$B$100,2, FALSE)</f>
        <v>8</v>
      </c>
      <c r="Y20" s="25">
        <f>VLOOKUP(B20,'W18'!$A$3:$B$100,2, FALSE)</f>
        <v>6</v>
      </c>
      <c r="Z20" s="44">
        <f>SUM(H20:Y20)</f>
        <v>153</v>
      </c>
      <c r="AA20" s="24"/>
    </row>
    <row r="21" spans="1:27" x14ac:dyDescent="0.25">
      <c r="A21" s="46">
        <v>19</v>
      </c>
      <c r="B21" s="20" t="s">
        <v>28</v>
      </c>
      <c r="C21" s="4">
        <f>Z21</f>
        <v>90</v>
      </c>
      <c r="D21" s="4">
        <f>$Z$28-$T$28-$U$28-$V$28-$W$28-$X$28-$Y$28</f>
        <v>176</v>
      </c>
      <c r="E21" s="13">
        <f>C21/D21</f>
        <v>0.51136363636363635</v>
      </c>
      <c r="F21" s="5" t="s">
        <v>113</v>
      </c>
      <c r="H21" s="25">
        <f>VLOOKUP(B21,'W01'!$A$3:$B$100,2, FALSE)</f>
        <v>11</v>
      </c>
      <c r="I21" s="25">
        <f>VLOOKUP(B21,'W02'!$A$3:$B$100,2, FALSE)</f>
        <v>7</v>
      </c>
      <c r="J21" s="25">
        <f>VLOOKUP(B21,'W03'!$A$3:$B$100,2, FALSE)</f>
        <v>9</v>
      </c>
      <c r="K21" s="25">
        <f>VLOOKUP(B21,'W04'!$A$3:$B$100,2, FALSE)</f>
        <v>5</v>
      </c>
      <c r="L21" s="25">
        <f>VLOOKUP(B21,'W05'!$A$3:$B$100,2, FALSE)</f>
        <v>10</v>
      </c>
      <c r="M21" s="25">
        <f>VLOOKUP(B21,'W06'!$A$3:$B$100,2, FALSE)</f>
        <v>8</v>
      </c>
      <c r="N21" s="25">
        <f>VLOOKUP(B21,'W07'!$A$3:$B$100,2, FALSE)</f>
        <v>9</v>
      </c>
      <c r="O21" s="25">
        <f>VLOOKUP(B21,'W08'!$A$3:$B$100,2, FALSE)</f>
        <v>11</v>
      </c>
      <c r="P21" s="25">
        <f>VLOOKUP(B21,'W09'!$A$3:$B$100,2, FALSE)</f>
        <v>4</v>
      </c>
      <c r="Q21" s="25">
        <f>VLOOKUP(B21,'W10'!$A$3:$B$100,2, FALSE)</f>
        <v>4</v>
      </c>
      <c r="R21" s="25">
        <f>VLOOKUP(B21,'W11'!$A$3:$B$100,2, FALSE)</f>
        <v>7</v>
      </c>
      <c r="S21" s="25">
        <f>VLOOKUP(B21,'W12'!$A$3:$B$100,2, FALSE)</f>
        <v>5</v>
      </c>
      <c r="T21" s="49" t="s">
        <v>113</v>
      </c>
      <c r="U21" s="49" t="s">
        <v>113</v>
      </c>
      <c r="V21" s="49" t="s">
        <v>113</v>
      </c>
      <c r="W21" s="49" t="s">
        <v>113</v>
      </c>
      <c r="X21" s="49" t="s">
        <v>113</v>
      </c>
      <c r="Y21" s="49" t="s">
        <v>113</v>
      </c>
      <c r="Z21" s="44">
        <f>SUM(H21:Y21)</f>
        <v>90</v>
      </c>
      <c r="AA21" s="24"/>
    </row>
    <row r="22" spans="1:27" x14ac:dyDescent="0.25">
      <c r="A22" s="46">
        <v>20</v>
      </c>
      <c r="B22" s="20" t="s">
        <v>107</v>
      </c>
      <c r="C22" s="4">
        <f>Z22</f>
        <v>89</v>
      </c>
      <c r="D22" s="4">
        <f>$Z$28-$U$28-$V$28-$W$28-$X$28-$Y$28</f>
        <v>192</v>
      </c>
      <c r="E22" s="13">
        <f>C22/D22</f>
        <v>0.46354166666666669</v>
      </c>
      <c r="F22" s="5" t="s">
        <v>113</v>
      </c>
      <c r="H22" s="25">
        <f>VLOOKUP(B22,'W01'!$A$3:$B$100,2, FALSE)</f>
        <v>4</v>
      </c>
      <c r="I22" s="25">
        <f>VLOOKUP(B22,'W02'!$A$3:$B$100,2, FALSE)</f>
        <v>9</v>
      </c>
      <c r="J22" s="25">
        <f>VLOOKUP(B22,'W03'!$A$3:$B$100,2, FALSE)</f>
        <v>7</v>
      </c>
      <c r="K22" s="25">
        <f>VLOOKUP(B22,'W04'!$A$3:$B$100,2, FALSE)</f>
        <v>8</v>
      </c>
      <c r="L22" s="25">
        <f>VLOOKUP(B22,'W05'!$A$3:$B$100,2, FALSE)</f>
        <v>9</v>
      </c>
      <c r="M22" s="25">
        <f>VLOOKUP(B22,'W06'!$A$3:$B$100,2, FALSE)</f>
        <v>3</v>
      </c>
      <c r="N22" s="25">
        <f>VLOOKUP(B22,'W07'!$A$3:$B$100,2, FALSE)</f>
        <v>10</v>
      </c>
      <c r="O22" s="25">
        <f>VLOOKUP(B22,'W08'!$A$3:$B$100,2, FALSE)</f>
        <v>10</v>
      </c>
      <c r="P22" s="25">
        <f>VLOOKUP(B22,'W09'!$A$3:$B$100,2, FALSE)</f>
        <v>8</v>
      </c>
      <c r="Q22" s="25">
        <f>VLOOKUP(B22,'W10'!$A$3:$B$100,2, FALSE)</f>
        <v>4</v>
      </c>
      <c r="R22" s="25">
        <f>VLOOKUP(B22,'W11'!$A$3:$B$100,2, FALSE)</f>
        <v>7</v>
      </c>
      <c r="S22" s="25">
        <f>VLOOKUP(B22,'W12'!$A$3:$B$100,2, FALSE)</f>
        <v>5</v>
      </c>
      <c r="T22" s="25">
        <f>VLOOKUP(B22,'W13'!$A$3:$B$100,2, FALSE)</f>
        <v>5</v>
      </c>
      <c r="U22" s="49" t="s">
        <v>113</v>
      </c>
      <c r="V22" s="49" t="s">
        <v>113</v>
      </c>
      <c r="W22" s="49" t="s">
        <v>113</v>
      </c>
      <c r="X22" s="49" t="s">
        <v>113</v>
      </c>
      <c r="Y22" s="49" t="s">
        <v>113</v>
      </c>
      <c r="Z22" s="44">
        <f>SUM(H22:Y22)</f>
        <v>89</v>
      </c>
      <c r="AA22" s="24"/>
    </row>
    <row r="23" spans="1:27" x14ac:dyDescent="0.25">
      <c r="A23" s="46">
        <v>21</v>
      </c>
      <c r="B23" s="20" t="s">
        <v>103</v>
      </c>
      <c r="C23" s="4">
        <f>Z23</f>
        <v>73</v>
      </c>
      <c r="D23" s="4">
        <f>$Z$28-$S$28-$T$28-$U$28-$V$28-$W$28-$X$28-$Y$28</f>
        <v>160</v>
      </c>
      <c r="E23" s="13">
        <f>C23/D23</f>
        <v>0.45624999999999999</v>
      </c>
      <c r="F23" s="5" t="s">
        <v>113</v>
      </c>
      <c r="H23" s="25">
        <f>VLOOKUP(B23,'W01'!$A$3:$B$100,2, FALSE)</f>
        <v>12</v>
      </c>
      <c r="I23" s="25">
        <f>VLOOKUP(B23,'W02'!$A$3:$B$100,2, FALSE)</f>
        <v>8</v>
      </c>
      <c r="J23" s="25">
        <f>VLOOKUP(B23,'W03'!$A$3:$B$100,2, FALSE)</f>
        <v>11</v>
      </c>
      <c r="K23" s="25">
        <f>VLOOKUP(B23,'W04'!$A$3:$B$100,2, FALSE)</f>
        <v>4</v>
      </c>
      <c r="L23" s="25">
        <f>VLOOKUP(B23,'W05'!$A$3:$B$100,2, FALSE)</f>
        <v>8</v>
      </c>
      <c r="M23" s="25">
        <f>VLOOKUP(B23,'W06'!$A$3:$B$100,2, FALSE)</f>
        <v>4</v>
      </c>
      <c r="N23" s="25">
        <f>VLOOKUP(B23,'W07'!$A$3:$B$100,2, FALSE)</f>
        <v>5</v>
      </c>
      <c r="O23" s="25">
        <f>VLOOKUP(B23,'W08'!$A$3:$B$100,2, FALSE)</f>
        <v>6</v>
      </c>
      <c r="P23" s="25">
        <f>VLOOKUP(B23,'W09'!$A$3:$B$100,2, FALSE)</f>
        <v>4</v>
      </c>
      <c r="Q23" s="25">
        <f>VLOOKUP(B23,'W10'!$A$3:$B$100,2, FALSE)</f>
        <v>4</v>
      </c>
      <c r="R23" s="25">
        <f>VLOOKUP(B23,'W11'!$A$3:$B$100,2, FALSE)</f>
        <v>7</v>
      </c>
      <c r="S23" s="49" t="s">
        <v>113</v>
      </c>
      <c r="T23" s="49" t="s">
        <v>113</v>
      </c>
      <c r="U23" s="49" t="s">
        <v>113</v>
      </c>
      <c r="V23" s="49" t="s">
        <v>113</v>
      </c>
      <c r="W23" s="49" t="s">
        <v>113</v>
      </c>
      <c r="X23" s="49" t="s">
        <v>113</v>
      </c>
      <c r="Y23" s="49" t="s">
        <v>113</v>
      </c>
      <c r="Z23" s="44">
        <f>SUM(H23:Y23)</f>
        <v>73</v>
      </c>
      <c r="AA23" s="24"/>
    </row>
    <row r="24" spans="1:27" x14ac:dyDescent="0.25">
      <c r="A24" s="46">
        <v>22</v>
      </c>
      <c r="B24" s="20" t="s">
        <v>97</v>
      </c>
      <c r="C24" s="4">
        <f>Z24</f>
        <v>55</v>
      </c>
      <c r="D24" s="4">
        <f>$Z$28-$P$28-$Q$28-$R$28-$S$28-$T$28-$U$28-$V$28-$W$28-$X$28-$Y$28</f>
        <v>116</v>
      </c>
      <c r="E24" s="13">
        <f>C24/D24</f>
        <v>0.47413793103448276</v>
      </c>
      <c r="F24" s="5" t="s">
        <v>113</v>
      </c>
      <c r="H24" s="25">
        <f>VLOOKUP(B24,'W01'!$A$3:$B$100,2, FALSE)</f>
        <v>10</v>
      </c>
      <c r="I24" s="25">
        <f>VLOOKUP(B24,'W02'!$A$3:$B$100,2, FALSE)</f>
        <v>11</v>
      </c>
      <c r="J24" s="25">
        <f>VLOOKUP(B24,'W03'!$A$3:$B$100,2, FALSE)</f>
        <v>9</v>
      </c>
      <c r="K24" s="25">
        <f>VLOOKUP(B24,'W04'!$A$3:$B$100,2, FALSE)</f>
        <v>5</v>
      </c>
      <c r="L24" s="25">
        <f>VLOOKUP(B24,'W05'!$A$3:$B$100,2, FALSE)</f>
        <v>7</v>
      </c>
      <c r="M24" s="25">
        <f>VLOOKUP(B24,'W06'!$A$3:$B$100,2, FALSE)</f>
        <v>3</v>
      </c>
      <c r="N24" s="25">
        <f>VLOOKUP(B24,'W07'!$A$3:$B$100,2, FALSE)</f>
        <v>4</v>
      </c>
      <c r="O24" s="25">
        <f>VLOOKUP(B24,'W08'!$A$3:$B$100,2, FALSE)</f>
        <v>6</v>
      </c>
      <c r="P24" s="49" t="s">
        <v>113</v>
      </c>
      <c r="Q24" s="49" t="s">
        <v>113</v>
      </c>
      <c r="R24" s="49" t="s">
        <v>113</v>
      </c>
      <c r="S24" s="49" t="s">
        <v>113</v>
      </c>
      <c r="T24" s="49" t="s">
        <v>113</v>
      </c>
      <c r="U24" s="49" t="s">
        <v>113</v>
      </c>
      <c r="V24" s="49" t="s">
        <v>113</v>
      </c>
      <c r="W24" s="49" t="s">
        <v>113</v>
      </c>
      <c r="X24" s="49" t="s">
        <v>113</v>
      </c>
      <c r="Y24" s="49" t="s">
        <v>113</v>
      </c>
      <c r="Z24" s="44">
        <f>SUM(H24:Y24)</f>
        <v>55</v>
      </c>
      <c r="AA24" s="24"/>
    </row>
    <row r="25" spans="1:27" x14ac:dyDescent="0.25">
      <c r="A25" s="46">
        <v>23</v>
      </c>
      <c r="B25" s="20" t="s">
        <v>32</v>
      </c>
      <c r="C25" s="4">
        <f>Z25</f>
        <v>42</v>
      </c>
      <c r="D25" s="4">
        <f>$U$28+$V$28+$W$28+$X$28+$Y$28</f>
        <v>75</v>
      </c>
      <c r="E25" s="13">
        <f>C25/D25</f>
        <v>0.56000000000000005</v>
      </c>
      <c r="F25" s="5" t="s">
        <v>113</v>
      </c>
      <c r="H25" s="49" t="s">
        <v>113</v>
      </c>
      <c r="I25" s="49" t="s">
        <v>113</v>
      </c>
      <c r="J25" s="49" t="s">
        <v>113</v>
      </c>
      <c r="K25" s="49" t="s">
        <v>113</v>
      </c>
      <c r="L25" s="49" t="s">
        <v>113</v>
      </c>
      <c r="M25" s="49" t="s">
        <v>113</v>
      </c>
      <c r="N25" s="49" t="s">
        <v>113</v>
      </c>
      <c r="O25" s="49" t="s">
        <v>113</v>
      </c>
      <c r="P25" s="49" t="s">
        <v>113</v>
      </c>
      <c r="Q25" s="49" t="s">
        <v>113</v>
      </c>
      <c r="R25" s="49" t="s">
        <v>113</v>
      </c>
      <c r="S25" s="49" t="s">
        <v>113</v>
      </c>
      <c r="T25" s="49" t="s">
        <v>113</v>
      </c>
      <c r="U25" s="25">
        <f>VLOOKUP(B25,'W14'!$A$3:$B$100,2, FALSE)</f>
        <v>12</v>
      </c>
      <c r="V25" s="25">
        <f>VLOOKUP(B25,'W15'!$A$3:$B$100,2, FALSE)</f>
        <v>6</v>
      </c>
      <c r="W25" s="25">
        <f>VLOOKUP(B25,'W16'!$A$3:$B$100,2, FALSE)</f>
        <v>12</v>
      </c>
      <c r="X25" s="25">
        <f>VLOOKUP(B25,'W17'!$A$3:$B$100,2, FALSE)</f>
        <v>8</v>
      </c>
      <c r="Y25" s="25">
        <f>VLOOKUP(B25,'W18'!$A$3:$B$100,2, FALSE)</f>
        <v>4</v>
      </c>
      <c r="Z25" s="44">
        <f>SUM(H25:Y25)</f>
        <v>42</v>
      </c>
      <c r="AA25" s="24"/>
    </row>
    <row r="26" spans="1:27" x14ac:dyDescent="0.25">
      <c r="B26" s="23"/>
      <c r="C26" s="14"/>
      <c r="D26" s="14"/>
      <c r="E26" s="15"/>
      <c r="F26" s="16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44"/>
      <c r="AA26" s="24"/>
    </row>
    <row r="27" spans="1:27" ht="15.75" thickBot="1" x14ac:dyDescent="0.3">
      <c r="B27" s="21" t="s">
        <v>44</v>
      </c>
      <c r="C27" s="6">
        <f>Z27</f>
        <v>178</v>
      </c>
      <c r="D27" s="6">
        <f>$Z$28</f>
        <v>267</v>
      </c>
      <c r="E27" s="17">
        <f>C27/D27</f>
        <v>0.66666666666666663</v>
      </c>
      <c r="F27" s="7" t="s">
        <v>113</v>
      </c>
      <c r="H27" s="25">
        <f>VLOOKUP(B27,'W01'!$A$3:$B$100,2, FALSE)</f>
        <v>12.5</v>
      </c>
      <c r="I27" s="25">
        <f>VLOOKUP(B27,'W02'!$A$3:$B$100,2, FALSE)</f>
        <v>10</v>
      </c>
      <c r="J27" s="25">
        <f>VLOOKUP(B27,'W03'!$A$3:$B$100,2, FALSE)</f>
        <v>12</v>
      </c>
      <c r="K27" s="25">
        <f>VLOOKUP(B27,'W04'!$A$3:$B$100,2, FALSE)</f>
        <v>5</v>
      </c>
      <c r="L27" s="25">
        <f>VLOOKUP(B27,'W05'!$A$3:$B$100,2, FALSE)</f>
        <v>11</v>
      </c>
      <c r="M27" s="25">
        <f>VLOOKUP(B27,'W06'!$A$3:$B$100,2, FALSE)</f>
        <v>8</v>
      </c>
      <c r="N27" s="25">
        <f>VLOOKUP(B27,'W07'!$A$3:$B$100,2, FALSE)</f>
        <v>10</v>
      </c>
      <c r="O27" s="25">
        <f>VLOOKUP(B27,'W08'!$A$3:$B$100,2, FALSE)</f>
        <v>10</v>
      </c>
      <c r="P27" s="25">
        <f>VLOOKUP(B27,'W09'!$A$3:$B$100,2, FALSE)</f>
        <v>11</v>
      </c>
      <c r="Q27" s="25">
        <f>VLOOKUP(B27,'W10'!$A$3:$B$100,2, FALSE)</f>
        <v>6</v>
      </c>
      <c r="R27" s="25">
        <f>VLOOKUP(B27,'W11'!$A$3:$B$100,2, FALSE)</f>
        <v>12.5</v>
      </c>
      <c r="S27" s="25">
        <f>VLOOKUP(B27,'W12'!$A$3:$B$100,2, FALSE)</f>
        <v>10.5</v>
      </c>
      <c r="T27" s="25">
        <f>VLOOKUP(B27,'W13'!$A$3:$B$100,2, FALSE)</f>
        <v>10</v>
      </c>
      <c r="U27" s="25">
        <f>VLOOKUP(B27,'W14'!$A$3:$B$100,2, FALSE)</f>
        <v>14</v>
      </c>
      <c r="V27" s="25">
        <f>VLOOKUP(B27,'W15'!$A$3:$B$100,2, FALSE)</f>
        <v>9</v>
      </c>
      <c r="W27" s="25">
        <f>VLOOKUP(B27,'W16'!$A$3:$B$100,2, FALSE)</f>
        <v>11</v>
      </c>
      <c r="X27" s="25">
        <f>VLOOKUP(B27,'W17'!$A$3:$B$100,2, FALSE)</f>
        <v>9.5</v>
      </c>
      <c r="Y27" s="25">
        <f>VLOOKUP(B27,'W18'!$A$3:$B$100,2, FALSE)</f>
        <v>6</v>
      </c>
      <c r="Z27" s="44">
        <f>SUM(H27:Y27)</f>
        <v>178</v>
      </c>
      <c r="AA27" s="24"/>
    </row>
    <row r="28" spans="1:27" x14ac:dyDescent="0.25">
      <c r="H28" s="25">
        <v>16</v>
      </c>
      <c r="I28" s="25">
        <v>16</v>
      </c>
      <c r="J28" s="25">
        <v>16</v>
      </c>
      <c r="K28" s="25">
        <v>14</v>
      </c>
      <c r="L28" s="25">
        <v>14</v>
      </c>
      <c r="M28" s="25">
        <v>13</v>
      </c>
      <c r="N28" s="25">
        <v>14</v>
      </c>
      <c r="O28" s="25">
        <v>13</v>
      </c>
      <c r="P28" s="25">
        <v>14</v>
      </c>
      <c r="Q28" s="25">
        <v>14</v>
      </c>
      <c r="R28" s="25">
        <v>16</v>
      </c>
      <c r="S28" s="25">
        <v>16</v>
      </c>
      <c r="T28" s="25">
        <v>16</v>
      </c>
      <c r="U28" s="25">
        <v>16</v>
      </c>
      <c r="V28" s="25">
        <v>16</v>
      </c>
      <c r="W28" s="25">
        <v>16</v>
      </c>
      <c r="X28" s="25">
        <v>16</v>
      </c>
      <c r="Y28" s="25">
        <v>11</v>
      </c>
      <c r="Z28" s="45">
        <f>SUM(H28:Y28)</f>
        <v>267</v>
      </c>
      <c r="AA28" s="24"/>
    </row>
    <row r="29" spans="1:27" x14ac:dyDescent="0.25"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44"/>
      <c r="AA29" s="24"/>
    </row>
    <row r="30" spans="1:27" x14ac:dyDescent="0.25">
      <c r="B30" s="22" t="s">
        <v>23</v>
      </c>
      <c r="C30" s="4">
        <f>Z30</f>
        <v>183</v>
      </c>
      <c r="D30" s="4">
        <f>$Z$28</f>
        <v>267</v>
      </c>
      <c r="E30" s="13">
        <f>C30/D30</f>
        <v>0.6853932584269663</v>
      </c>
      <c r="F30" s="4" t="s">
        <v>113</v>
      </c>
      <c r="H30" s="25">
        <f>VLOOKUP(B30,'W01'!$A$3:$B$100,2, FALSE)</f>
        <v>12</v>
      </c>
      <c r="I30" s="25">
        <f>VLOOKUP(B30,'W02'!$A$3:$B$100,2, FALSE)</f>
        <v>9</v>
      </c>
      <c r="J30" s="25">
        <f>VLOOKUP(B30,'W03'!$A$3:$B$100,2, FALSE)</f>
        <v>11</v>
      </c>
      <c r="K30" s="25">
        <f>VLOOKUP(B30,'W04'!$A$3:$B$100,2, FALSE)</f>
        <v>5</v>
      </c>
      <c r="L30" s="25">
        <f>VLOOKUP(B30,'W05'!$A$3:$B$100,2, FALSE)</f>
        <v>12</v>
      </c>
      <c r="M30" s="25">
        <f>VLOOKUP(B30,'W06'!$A$3:$B$100,2, FALSE)</f>
        <v>9</v>
      </c>
      <c r="N30" s="25">
        <f>VLOOKUP(B30,'W07'!$A$3:$B$100,2, FALSE)</f>
        <v>10</v>
      </c>
      <c r="O30" s="25">
        <f>VLOOKUP(B30,'W08'!$A$3:$B$100,2, FALSE)</f>
        <v>9</v>
      </c>
      <c r="P30" s="25">
        <f>VLOOKUP(B30,'W09'!$A$3:$B$100,2, FALSE)</f>
        <v>10</v>
      </c>
      <c r="Q30" s="25">
        <f>VLOOKUP(B30,'W10'!$A$3:$B$100,2, FALSE)</f>
        <v>7</v>
      </c>
      <c r="R30" s="25">
        <f>VLOOKUP(B30,'W11'!$A$3:$B$100,2, FALSE)</f>
        <v>13.5</v>
      </c>
      <c r="S30" s="25">
        <f>VLOOKUP(B30,'W12'!$A$3:$B$100,2, FALSE)</f>
        <v>12</v>
      </c>
      <c r="T30" s="25">
        <f>VLOOKUP(B30,'W13'!$A$3:$B$100,2, FALSE)</f>
        <v>10.5</v>
      </c>
      <c r="U30" s="25">
        <f>VLOOKUP(B30,'W14'!$A$3:$B$100,2, FALSE)</f>
        <v>14</v>
      </c>
      <c r="V30" s="25">
        <f>VLOOKUP(B30,'W15'!$A$3:$B$100,2, FALSE)</f>
        <v>9</v>
      </c>
      <c r="W30" s="25">
        <f>VLOOKUP(B30,'W16'!$A$3:$B$100,2, FALSE)</f>
        <v>11</v>
      </c>
      <c r="X30" s="25">
        <f>VLOOKUP(B30,'W17'!$A$3:$B$100,2, FALSE)</f>
        <v>13</v>
      </c>
      <c r="Y30" s="25">
        <f>VLOOKUP(B30,'W18'!$A$3:$B$100,2, FALSE)</f>
        <v>6</v>
      </c>
      <c r="Z30" s="44">
        <f>SUM(H30:Y30)</f>
        <v>183</v>
      </c>
      <c r="AA30" s="24"/>
    </row>
    <row r="31" spans="1:27" x14ac:dyDescent="0.25">
      <c r="P31" s="18"/>
    </row>
  </sheetData>
  <sortState ref="B3:Z25">
    <sortCondition descending="1" ref="C3:C25"/>
    <sortCondition descending="1" ref="F3:F25"/>
  </sortState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3" customWidth="1"/>
    <col min="2" max="2" width="7.42578125" style="12" bestFit="1" customWidth="1"/>
    <col min="3" max="15" width="6.5703125" style="12" bestFit="1" customWidth="1"/>
    <col min="16" max="16" width="2.7109375" style="12" customWidth="1"/>
    <col min="17" max="29" width="2" style="12" bestFit="1" customWidth="1"/>
    <col min="30" max="30" width="2.7109375" style="12" customWidth="1"/>
    <col min="31" max="16384" width="8.85546875" style="18"/>
  </cols>
  <sheetData>
    <row r="1" spans="1:29" ht="15.75" x14ac:dyDescent="0.25">
      <c r="A1" s="35" t="s">
        <v>136</v>
      </c>
      <c r="B1" s="36"/>
    </row>
    <row r="2" spans="1:29" ht="15.75" thickBot="1" x14ac:dyDescent="0.3">
      <c r="A2" s="26"/>
      <c r="B2" s="26" t="s">
        <v>0</v>
      </c>
    </row>
    <row r="3" spans="1:29" x14ac:dyDescent="0.25">
      <c r="A3" s="32" t="s">
        <v>28</v>
      </c>
      <c r="B3" s="37">
        <f>SUM(Q3:AC3)</f>
        <v>11</v>
      </c>
      <c r="C3" s="38" t="s">
        <v>49</v>
      </c>
      <c r="D3" s="8" t="s">
        <v>93</v>
      </c>
      <c r="E3" s="8" t="s">
        <v>66</v>
      </c>
      <c r="F3" s="8" t="s">
        <v>111</v>
      </c>
      <c r="G3" s="8" t="s">
        <v>50</v>
      </c>
      <c r="H3" s="8" t="s">
        <v>110</v>
      </c>
      <c r="I3" s="8" t="s">
        <v>69</v>
      </c>
      <c r="J3" s="8" t="s">
        <v>70</v>
      </c>
      <c r="K3" s="8" t="s">
        <v>61</v>
      </c>
      <c r="L3" s="8" t="s">
        <v>55</v>
      </c>
      <c r="M3" s="8" t="s">
        <v>59</v>
      </c>
      <c r="N3" s="8" t="s">
        <v>73</v>
      </c>
      <c r="O3" s="8" t="s">
        <v>92</v>
      </c>
      <c r="Q3" s="12">
        <f t="shared" ref="Q3:Q25" si="0">IF(C3=$C$27,1,0)</f>
        <v>1</v>
      </c>
      <c r="R3" s="12">
        <f t="shared" ref="R3:R25" si="1">IF(D3=$D$27,1,0)</f>
        <v>0</v>
      </c>
      <c r="S3" s="12">
        <f t="shared" ref="S3:S25" si="2">IF(E3=$E$27,1,0)</f>
        <v>0</v>
      </c>
      <c r="T3" s="12">
        <f t="shared" ref="T3:T25" si="3">IF(F3=$F$27,1,0)</f>
        <v>1</v>
      </c>
      <c r="U3" s="12">
        <f t="shared" ref="U3:U25" si="4">IF(G3=$G$27,1,0)</f>
        <v>1</v>
      </c>
      <c r="V3" s="12">
        <f t="shared" ref="V3:V25" si="5">IF(H3=$H$27,1,0)</f>
        <v>1</v>
      </c>
      <c r="W3" s="12">
        <f t="shared" ref="W3:W25" si="6">IF(I3=$I$27,1,0)</f>
        <v>1</v>
      </c>
      <c r="X3" s="12">
        <f t="shared" ref="X3:X25" si="7">IF(J3=$J$27,1,0)</f>
        <v>1</v>
      </c>
      <c r="Y3" s="12">
        <f t="shared" ref="Y3:Y25" si="8">IF(K3=$K$27,1,0)</f>
        <v>1</v>
      </c>
      <c r="Z3" s="12">
        <f t="shared" ref="Z3:Z25" si="9">IF(L3=$L$27,1,0)</f>
        <v>1</v>
      </c>
      <c r="AA3" s="12">
        <f t="shared" ref="AA3:AA25" si="10">IF(M3=$M$27,1,0)</f>
        <v>1</v>
      </c>
      <c r="AB3" s="12">
        <f t="shared" ref="AB3:AB25" si="11">IF(N3=$N$27,1,0)</f>
        <v>1</v>
      </c>
      <c r="AC3" s="12">
        <f t="shared" ref="AC3:AC25" si="12">IF(O3=$O$27,1,0)</f>
        <v>1</v>
      </c>
    </row>
    <row r="4" spans="1:29" x14ac:dyDescent="0.25">
      <c r="A4" s="9" t="s">
        <v>29</v>
      </c>
      <c r="B4" s="39">
        <f>SUM(Q4:AC4)</f>
        <v>11</v>
      </c>
      <c r="C4" s="38" t="s">
        <v>49</v>
      </c>
      <c r="D4" s="8" t="s">
        <v>58</v>
      </c>
      <c r="E4" s="8" t="s">
        <v>54</v>
      </c>
      <c r="F4" s="8" t="s">
        <v>111</v>
      </c>
      <c r="G4" s="8" t="s">
        <v>50</v>
      </c>
      <c r="H4" s="8" t="s">
        <v>110</v>
      </c>
      <c r="I4" s="8" t="s">
        <v>69</v>
      </c>
      <c r="J4" s="8" t="s">
        <v>70</v>
      </c>
      <c r="K4" s="8" t="s">
        <v>61</v>
      </c>
      <c r="L4" s="8" t="s">
        <v>94</v>
      </c>
      <c r="M4" s="8" t="s">
        <v>59</v>
      </c>
      <c r="N4" s="8" t="s">
        <v>73</v>
      </c>
      <c r="O4" s="8" t="s">
        <v>56</v>
      </c>
      <c r="Q4" s="12">
        <f t="shared" si="0"/>
        <v>1</v>
      </c>
      <c r="R4" s="12">
        <f t="shared" si="1"/>
        <v>1</v>
      </c>
      <c r="S4" s="12">
        <f t="shared" si="2"/>
        <v>1</v>
      </c>
      <c r="T4" s="12">
        <f t="shared" si="3"/>
        <v>1</v>
      </c>
      <c r="U4" s="12">
        <f t="shared" si="4"/>
        <v>1</v>
      </c>
      <c r="V4" s="12">
        <f t="shared" si="5"/>
        <v>1</v>
      </c>
      <c r="W4" s="12">
        <f t="shared" si="6"/>
        <v>1</v>
      </c>
      <c r="X4" s="12">
        <f t="shared" si="7"/>
        <v>1</v>
      </c>
      <c r="Y4" s="12">
        <f t="shared" si="8"/>
        <v>1</v>
      </c>
      <c r="Z4" s="12">
        <f t="shared" si="9"/>
        <v>0</v>
      </c>
      <c r="AA4" s="12">
        <f t="shared" si="10"/>
        <v>1</v>
      </c>
      <c r="AB4" s="12">
        <f t="shared" si="11"/>
        <v>1</v>
      </c>
      <c r="AC4" s="12">
        <f t="shared" si="12"/>
        <v>0</v>
      </c>
    </row>
    <row r="5" spans="1:29" x14ac:dyDescent="0.25">
      <c r="A5" s="9" t="s">
        <v>95</v>
      </c>
      <c r="B5" s="39">
        <f>SUM(Q5:AC5)</f>
        <v>11</v>
      </c>
      <c r="C5" s="38" t="s">
        <v>49</v>
      </c>
      <c r="D5" s="8" t="s">
        <v>93</v>
      </c>
      <c r="E5" s="8" t="s">
        <v>54</v>
      </c>
      <c r="F5" s="8" t="s">
        <v>111</v>
      </c>
      <c r="G5" s="8" t="s">
        <v>50</v>
      </c>
      <c r="H5" s="8" t="s">
        <v>110</v>
      </c>
      <c r="I5" s="8" t="s">
        <v>69</v>
      </c>
      <c r="J5" s="8" t="s">
        <v>72</v>
      </c>
      <c r="K5" s="8" t="s">
        <v>61</v>
      </c>
      <c r="L5" s="8" t="s">
        <v>55</v>
      </c>
      <c r="M5" s="8" t="s">
        <v>59</v>
      </c>
      <c r="N5" s="8" t="s">
        <v>73</v>
      </c>
      <c r="O5" s="8" t="s">
        <v>92</v>
      </c>
      <c r="Q5" s="12">
        <f t="shared" si="0"/>
        <v>1</v>
      </c>
      <c r="R5" s="12">
        <f t="shared" si="1"/>
        <v>0</v>
      </c>
      <c r="S5" s="12">
        <f t="shared" si="2"/>
        <v>1</v>
      </c>
      <c r="T5" s="12">
        <f t="shared" si="3"/>
        <v>1</v>
      </c>
      <c r="U5" s="12">
        <f t="shared" si="4"/>
        <v>1</v>
      </c>
      <c r="V5" s="12">
        <f t="shared" si="5"/>
        <v>1</v>
      </c>
      <c r="W5" s="12">
        <f t="shared" si="6"/>
        <v>1</v>
      </c>
      <c r="X5" s="12">
        <f t="shared" si="7"/>
        <v>0</v>
      </c>
      <c r="Y5" s="12">
        <f t="shared" si="8"/>
        <v>1</v>
      </c>
      <c r="Z5" s="12">
        <f t="shared" si="9"/>
        <v>1</v>
      </c>
      <c r="AA5" s="12">
        <f t="shared" si="10"/>
        <v>1</v>
      </c>
      <c r="AB5" s="12">
        <f t="shared" si="11"/>
        <v>1</v>
      </c>
      <c r="AC5" s="12">
        <f t="shared" si="12"/>
        <v>1</v>
      </c>
    </row>
    <row r="6" spans="1:29" x14ac:dyDescent="0.25">
      <c r="A6" s="9" t="s">
        <v>96</v>
      </c>
      <c r="B6" s="39">
        <f>SUM(Q6:AC6)</f>
        <v>12</v>
      </c>
      <c r="C6" s="38" t="s">
        <v>49</v>
      </c>
      <c r="D6" s="8" t="s">
        <v>58</v>
      </c>
      <c r="E6" s="8" t="s">
        <v>54</v>
      </c>
      <c r="F6" s="8" t="s">
        <v>111</v>
      </c>
      <c r="G6" s="8" t="s">
        <v>50</v>
      </c>
      <c r="H6" s="8" t="s">
        <v>110</v>
      </c>
      <c r="I6" s="8" t="s">
        <v>69</v>
      </c>
      <c r="J6" s="8" t="s">
        <v>70</v>
      </c>
      <c r="K6" s="8" t="s">
        <v>61</v>
      </c>
      <c r="L6" s="8" t="s">
        <v>55</v>
      </c>
      <c r="M6" s="8" t="s">
        <v>59</v>
      </c>
      <c r="N6" s="8" t="s">
        <v>73</v>
      </c>
      <c r="O6" s="8" t="s">
        <v>56</v>
      </c>
      <c r="Q6" s="12">
        <f t="shared" si="0"/>
        <v>1</v>
      </c>
      <c r="R6" s="12">
        <f t="shared" si="1"/>
        <v>1</v>
      </c>
      <c r="S6" s="12">
        <f t="shared" si="2"/>
        <v>1</v>
      </c>
      <c r="T6" s="12">
        <f t="shared" si="3"/>
        <v>1</v>
      </c>
      <c r="U6" s="12">
        <f t="shared" si="4"/>
        <v>1</v>
      </c>
      <c r="V6" s="12">
        <f t="shared" si="5"/>
        <v>1</v>
      </c>
      <c r="W6" s="12">
        <f t="shared" si="6"/>
        <v>1</v>
      </c>
      <c r="X6" s="12">
        <f t="shared" si="7"/>
        <v>1</v>
      </c>
      <c r="Y6" s="12">
        <f t="shared" si="8"/>
        <v>1</v>
      </c>
      <c r="Z6" s="12">
        <f t="shared" si="9"/>
        <v>1</v>
      </c>
      <c r="AA6" s="12">
        <f t="shared" si="10"/>
        <v>1</v>
      </c>
      <c r="AB6" s="12">
        <f t="shared" si="11"/>
        <v>1</v>
      </c>
      <c r="AC6" s="12">
        <f t="shared" si="12"/>
        <v>0</v>
      </c>
    </row>
    <row r="7" spans="1:29" x14ac:dyDescent="0.25">
      <c r="A7" s="9" t="s">
        <v>97</v>
      </c>
      <c r="B7" s="71">
        <v>6</v>
      </c>
      <c r="C7" s="38" t="s">
        <v>115</v>
      </c>
      <c r="D7" s="8" t="s">
        <v>115</v>
      </c>
      <c r="E7" s="8" t="s">
        <v>115</v>
      </c>
      <c r="F7" s="8" t="s">
        <v>115</v>
      </c>
      <c r="G7" s="8" t="s">
        <v>115</v>
      </c>
      <c r="H7" s="8" t="s">
        <v>115</v>
      </c>
      <c r="I7" s="8" t="s">
        <v>115</v>
      </c>
      <c r="J7" s="8" t="s">
        <v>115</v>
      </c>
      <c r="K7" s="8" t="s">
        <v>115</v>
      </c>
      <c r="L7" s="8" t="s">
        <v>115</v>
      </c>
      <c r="M7" s="8" t="s">
        <v>115</v>
      </c>
      <c r="N7" s="8" t="s">
        <v>115</v>
      </c>
      <c r="O7" s="8" t="s">
        <v>115</v>
      </c>
      <c r="Q7" s="12">
        <f t="shared" si="0"/>
        <v>0</v>
      </c>
      <c r="R7" s="12">
        <f t="shared" si="1"/>
        <v>0</v>
      </c>
      <c r="S7" s="12">
        <f t="shared" si="2"/>
        <v>0</v>
      </c>
      <c r="T7" s="12">
        <f t="shared" si="3"/>
        <v>0</v>
      </c>
      <c r="U7" s="12">
        <f t="shared" si="4"/>
        <v>0</v>
      </c>
      <c r="V7" s="12">
        <f t="shared" si="5"/>
        <v>0</v>
      </c>
      <c r="W7" s="12">
        <f t="shared" si="6"/>
        <v>0</v>
      </c>
      <c r="X7" s="12">
        <f t="shared" si="7"/>
        <v>0</v>
      </c>
      <c r="Y7" s="12">
        <f t="shared" si="8"/>
        <v>0</v>
      </c>
      <c r="Z7" s="12">
        <f t="shared" si="9"/>
        <v>0</v>
      </c>
      <c r="AA7" s="12">
        <f t="shared" si="10"/>
        <v>0</v>
      </c>
      <c r="AB7" s="12">
        <f t="shared" si="11"/>
        <v>0</v>
      </c>
      <c r="AC7" s="12">
        <f t="shared" si="12"/>
        <v>0</v>
      </c>
    </row>
    <row r="8" spans="1:29" x14ac:dyDescent="0.25">
      <c r="A8" s="9" t="s">
        <v>30</v>
      </c>
      <c r="B8" s="39">
        <f t="shared" ref="B8:B15" si="13">SUM(Q8:AC8)</f>
        <v>8</v>
      </c>
      <c r="C8" s="38" t="s">
        <v>49</v>
      </c>
      <c r="D8" s="8" t="s">
        <v>93</v>
      </c>
      <c r="E8" s="8" t="s">
        <v>66</v>
      </c>
      <c r="F8" s="8" t="s">
        <v>111</v>
      </c>
      <c r="G8" s="8" t="s">
        <v>51</v>
      </c>
      <c r="H8" s="8" t="s">
        <v>110</v>
      </c>
      <c r="I8" s="8" t="s">
        <v>69</v>
      </c>
      <c r="J8" s="8" t="s">
        <v>70</v>
      </c>
      <c r="K8" s="8" t="s">
        <v>65</v>
      </c>
      <c r="L8" s="8" t="s">
        <v>94</v>
      </c>
      <c r="M8" s="8" t="s">
        <v>59</v>
      </c>
      <c r="N8" s="8" t="s">
        <v>73</v>
      </c>
      <c r="O8" s="8" t="s">
        <v>92</v>
      </c>
      <c r="Q8" s="12">
        <f t="shared" si="0"/>
        <v>1</v>
      </c>
      <c r="R8" s="12">
        <f t="shared" si="1"/>
        <v>0</v>
      </c>
      <c r="S8" s="12">
        <f t="shared" si="2"/>
        <v>0</v>
      </c>
      <c r="T8" s="12">
        <f t="shared" si="3"/>
        <v>1</v>
      </c>
      <c r="U8" s="12">
        <f t="shared" si="4"/>
        <v>0</v>
      </c>
      <c r="V8" s="12">
        <f t="shared" si="5"/>
        <v>1</v>
      </c>
      <c r="W8" s="12">
        <f t="shared" si="6"/>
        <v>1</v>
      </c>
      <c r="X8" s="12">
        <f t="shared" si="7"/>
        <v>1</v>
      </c>
      <c r="Y8" s="12">
        <f t="shared" si="8"/>
        <v>0</v>
      </c>
      <c r="Z8" s="12">
        <f t="shared" si="9"/>
        <v>0</v>
      </c>
      <c r="AA8" s="12">
        <f t="shared" si="10"/>
        <v>1</v>
      </c>
      <c r="AB8" s="12">
        <f t="shared" si="11"/>
        <v>1</v>
      </c>
      <c r="AC8" s="12">
        <f t="shared" si="12"/>
        <v>1</v>
      </c>
    </row>
    <row r="9" spans="1:29" x14ac:dyDescent="0.25">
      <c r="A9" s="9" t="s">
        <v>31</v>
      </c>
      <c r="B9" s="39">
        <f t="shared" si="13"/>
        <v>11</v>
      </c>
      <c r="C9" s="38" t="s">
        <v>49</v>
      </c>
      <c r="D9" s="8" t="s">
        <v>58</v>
      </c>
      <c r="E9" s="8" t="s">
        <v>54</v>
      </c>
      <c r="F9" s="8" t="s">
        <v>111</v>
      </c>
      <c r="G9" s="8" t="s">
        <v>51</v>
      </c>
      <c r="H9" s="8" t="s">
        <v>110</v>
      </c>
      <c r="I9" s="8" t="s">
        <v>69</v>
      </c>
      <c r="J9" s="8" t="s">
        <v>70</v>
      </c>
      <c r="K9" s="8" t="s">
        <v>61</v>
      </c>
      <c r="L9" s="8" t="s">
        <v>55</v>
      </c>
      <c r="M9" s="8" t="s">
        <v>59</v>
      </c>
      <c r="N9" s="8" t="s">
        <v>73</v>
      </c>
      <c r="O9" s="8" t="s">
        <v>56</v>
      </c>
      <c r="Q9" s="12">
        <f t="shared" si="0"/>
        <v>1</v>
      </c>
      <c r="R9" s="12">
        <f t="shared" si="1"/>
        <v>1</v>
      </c>
      <c r="S9" s="12">
        <f t="shared" si="2"/>
        <v>1</v>
      </c>
      <c r="T9" s="12">
        <f t="shared" si="3"/>
        <v>1</v>
      </c>
      <c r="U9" s="12">
        <f t="shared" si="4"/>
        <v>0</v>
      </c>
      <c r="V9" s="12">
        <f t="shared" si="5"/>
        <v>1</v>
      </c>
      <c r="W9" s="12">
        <f t="shared" si="6"/>
        <v>1</v>
      </c>
      <c r="X9" s="12">
        <f t="shared" si="7"/>
        <v>1</v>
      </c>
      <c r="Y9" s="12">
        <f t="shared" si="8"/>
        <v>1</v>
      </c>
      <c r="Z9" s="12">
        <f t="shared" si="9"/>
        <v>1</v>
      </c>
      <c r="AA9" s="12">
        <f t="shared" si="10"/>
        <v>1</v>
      </c>
      <c r="AB9" s="12">
        <f t="shared" si="11"/>
        <v>1</v>
      </c>
      <c r="AC9" s="12">
        <f t="shared" si="12"/>
        <v>0</v>
      </c>
    </row>
    <row r="10" spans="1:29" x14ac:dyDescent="0.25">
      <c r="A10" s="9" t="s">
        <v>33</v>
      </c>
      <c r="B10" s="39">
        <f t="shared" si="13"/>
        <v>10</v>
      </c>
      <c r="C10" s="38" t="s">
        <v>49</v>
      </c>
      <c r="D10" s="8" t="s">
        <v>58</v>
      </c>
      <c r="E10" s="8" t="s">
        <v>66</v>
      </c>
      <c r="F10" s="8" t="s">
        <v>111</v>
      </c>
      <c r="G10" s="8" t="s">
        <v>50</v>
      </c>
      <c r="H10" s="8" t="s">
        <v>110</v>
      </c>
      <c r="I10" s="8" t="s">
        <v>69</v>
      </c>
      <c r="J10" s="8" t="s">
        <v>72</v>
      </c>
      <c r="K10" s="8" t="s">
        <v>61</v>
      </c>
      <c r="L10" s="8" t="s">
        <v>55</v>
      </c>
      <c r="M10" s="8" t="s">
        <v>59</v>
      </c>
      <c r="N10" s="8" t="s">
        <v>73</v>
      </c>
      <c r="O10" s="8" t="s">
        <v>56</v>
      </c>
      <c r="Q10" s="12">
        <f t="shared" si="0"/>
        <v>1</v>
      </c>
      <c r="R10" s="12">
        <f t="shared" si="1"/>
        <v>1</v>
      </c>
      <c r="S10" s="12">
        <f t="shared" si="2"/>
        <v>0</v>
      </c>
      <c r="T10" s="12">
        <f t="shared" si="3"/>
        <v>1</v>
      </c>
      <c r="U10" s="12">
        <f t="shared" si="4"/>
        <v>1</v>
      </c>
      <c r="V10" s="12">
        <f t="shared" si="5"/>
        <v>1</v>
      </c>
      <c r="W10" s="12">
        <f t="shared" si="6"/>
        <v>1</v>
      </c>
      <c r="X10" s="12">
        <f t="shared" si="7"/>
        <v>0</v>
      </c>
      <c r="Y10" s="12">
        <f t="shared" si="8"/>
        <v>1</v>
      </c>
      <c r="Z10" s="12">
        <f t="shared" si="9"/>
        <v>1</v>
      </c>
      <c r="AA10" s="12">
        <f t="shared" si="10"/>
        <v>1</v>
      </c>
      <c r="AB10" s="12">
        <f t="shared" si="11"/>
        <v>1</v>
      </c>
      <c r="AC10" s="12">
        <f t="shared" si="12"/>
        <v>0</v>
      </c>
    </row>
    <row r="11" spans="1:29" x14ac:dyDescent="0.25">
      <c r="A11" s="9" t="s">
        <v>98</v>
      </c>
      <c r="B11" s="39">
        <f t="shared" si="13"/>
        <v>7</v>
      </c>
      <c r="C11" s="38" t="s">
        <v>49</v>
      </c>
      <c r="D11" s="8" t="s">
        <v>93</v>
      </c>
      <c r="E11" s="8" t="s">
        <v>54</v>
      </c>
      <c r="F11" s="8" t="s">
        <v>111</v>
      </c>
      <c r="G11" s="8" t="s">
        <v>51</v>
      </c>
      <c r="H11" s="8" t="s">
        <v>57</v>
      </c>
      <c r="I11" s="8" t="s">
        <v>69</v>
      </c>
      <c r="J11" s="8" t="s">
        <v>72</v>
      </c>
      <c r="K11" s="8" t="s">
        <v>61</v>
      </c>
      <c r="L11" s="8" t="s">
        <v>55</v>
      </c>
      <c r="M11" s="8" t="s">
        <v>59</v>
      </c>
      <c r="N11" s="8" t="s">
        <v>64</v>
      </c>
      <c r="O11" s="8" t="s">
        <v>56</v>
      </c>
      <c r="Q11" s="12">
        <f t="shared" si="0"/>
        <v>1</v>
      </c>
      <c r="R11" s="12">
        <f t="shared" si="1"/>
        <v>0</v>
      </c>
      <c r="S11" s="12">
        <f t="shared" si="2"/>
        <v>1</v>
      </c>
      <c r="T11" s="12">
        <f t="shared" si="3"/>
        <v>1</v>
      </c>
      <c r="U11" s="12">
        <f t="shared" si="4"/>
        <v>0</v>
      </c>
      <c r="V11" s="12">
        <f t="shared" si="5"/>
        <v>0</v>
      </c>
      <c r="W11" s="12">
        <f t="shared" si="6"/>
        <v>1</v>
      </c>
      <c r="X11" s="12">
        <f t="shared" si="7"/>
        <v>0</v>
      </c>
      <c r="Y11" s="12">
        <f t="shared" si="8"/>
        <v>1</v>
      </c>
      <c r="Z11" s="12">
        <f t="shared" si="9"/>
        <v>1</v>
      </c>
      <c r="AA11" s="12">
        <f t="shared" si="10"/>
        <v>1</v>
      </c>
      <c r="AB11" s="12">
        <f t="shared" si="11"/>
        <v>0</v>
      </c>
      <c r="AC11" s="12">
        <f t="shared" si="12"/>
        <v>0</v>
      </c>
    </row>
    <row r="12" spans="1:29" x14ac:dyDescent="0.25">
      <c r="A12" s="9" t="s">
        <v>99</v>
      </c>
      <c r="B12" s="39">
        <f t="shared" si="13"/>
        <v>9</v>
      </c>
      <c r="C12" s="38" t="s">
        <v>49</v>
      </c>
      <c r="D12" s="8" t="s">
        <v>93</v>
      </c>
      <c r="E12" s="8" t="s">
        <v>66</v>
      </c>
      <c r="F12" s="8" t="s">
        <v>111</v>
      </c>
      <c r="G12" s="8" t="s">
        <v>50</v>
      </c>
      <c r="H12" s="8" t="s">
        <v>110</v>
      </c>
      <c r="I12" s="8" t="s">
        <v>69</v>
      </c>
      <c r="J12" s="8" t="s">
        <v>70</v>
      </c>
      <c r="K12" s="8" t="s">
        <v>61</v>
      </c>
      <c r="L12" s="8" t="s">
        <v>94</v>
      </c>
      <c r="M12" s="8" t="s">
        <v>59</v>
      </c>
      <c r="N12" s="8" t="s">
        <v>73</v>
      </c>
      <c r="O12" s="8" t="s">
        <v>56</v>
      </c>
      <c r="Q12" s="12">
        <f t="shared" si="0"/>
        <v>1</v>
      </c>
      <c r="R12" s="12">
        <f t="shared" si="1"/>
        <v>0</v>
      </c>
      <c r="S12" s="12">
        <f t="shared" si="2"/>
        <v>0</v>
      </c>
      <c r="T12" s="12">
        <f t="shared" si="3"/>
        <v>1</v>
      </c>
      <c r="U12" s="12">
        <f t="shared" si="4"/>
        <v>1</v>
      </c>
      <c r="V12" s="12">
        <f t="shared" si="5"/>
        <v>1</v>
      </c>
      <c r="W12" s="12">
        <f t="shared" si="6"/>
        <v>1</v>
      </c>
      <c r="X12" s="12">
        <f t="shared" si="7"/>
        <v>1</v>
      </c>
      <c r="Y12" s="12">
        <f t="shared" si="8"/>
        <v>1</v>
      </c>
      <c r="Z12" s="12">
        <f t="shared" si="9"/>
        <v>0</v>
      </c>
      <c r="AA12" s="12">
        <f t="shared" si="10"/>
        <v>1</v>
      </c>
      <c r="AB12" s="12">
        <f t="shared" si="11"/>
        <v>1</v>
      </c>
      <c r="AC12" s="12">
        <f t="shared" si="12"/>
        <v>0</v>
      </c>
    </row>
    <row r="13" spans="1:29" x14ac:dyDescent="0.25">
      <c r="A13" s="9" t="s">
        <v>100</v>
      </c>
      <c r="B13" s="39">
        <f t="shared" si="13"/>
        <v>10</v>
      </c>
      <c r="C13" s="38" t="s">
        <v>49</v>
      </c>
      <c r="D13" s="8" t="s">
        <v>93</v>
      </c>
      <c r="E13" s="8" t="s">
        <v>54</v>
      </c>
      <c r="F13" s="8" t="s">
        <v>111</v>
      </c>
      <c r="G13" s="8" t="s">
        <v>50</v>
      </c>
      <c r="H13" s="8" t="s">
        <v>57</v>
      </c>
      <c r="I13" s="8" t="s">
        <v>69</v>
      </c>
      <c r="J13" s="8" t="s">
        <v>72</v>
      </c>
      <c r="K13" s="8" t="s">
        <v>61</v>
      </c>
      <c r="L13" s="8" t="s">
        <v>55</v>
      </c>
      <c r="M13" s="8" t="s">
        <v>59</v>
      </c>
      <c r="N13" s="8" t="s">
        <v>73</v>
      </c>
      <c r="O13" s="8" t="s">
        <v>92</v>
      </c>
      <c r="Q13" s="12">
        <f t="shared" si="0"/>
        <v>1</v>
      </c>
      <c r="R13" s="12">
        <f t="shared" si="1"/>
        <v>0</v>
      </c>
      <c r="S13" s="12">
        <f t="shared" si="2"/>
        <v>1</v>
      </c>
      <c r="T13" s="12">
        <f t="shared" si="3"/>
        <v>1</v>
      </c>
      <c r="U13" s="12">
        <f t="shared" si="4"/>
        <v>1</v>
      </c>
      <c r="V13" s="12">
        <f t="shared" si="5"/>
        <v>0</v>
      </c>
      <c r="W13" s="12">
        <f t="shared" si="6"/>
        <v>1</v>
      </c>
      <c r="X13" s="12">
        <f t="shared" si="7"/>
        <v>0</v>
      </c>
      <c r="Y13" s="12">
        <f t="shared" si="8"/>
        <v>1</v>
      </c>
      <c r="Z13" s="12">
        <f t="shared" si="9"/>
        <v>1</v>
      </c>
      <c r="AA13" s="12">
        <f t="shared" si="10"/>
        <v>1</v>
      </c>
      <c r="AB13" s="12">
        <f t="shared" si="11"/>
        <v>1</v>
      </c>
      <c r="AC13" s="12">
        <f t="shared" si="12"/>
        <v>1</v>
      </c>
    </row>
    <row r="14" spans="1:29" x14ac:dyDescent="0.25">
      <c r="A14" s="9" t="s">
        <v>101</v>
      </c>
      <c r="B14" s="39">
        <f t="shared" si="13"/>
        <v>8</v>
      </c>
      <c r="C14" s="38" t="s">
        <v>49</v>
      </c>
      <c r="D14" s="8" t="s">
        <v>93</v>
      </c>
      <c r="E14" s="8" t="s">
        <v>54</v>
      </c>
      <c r="F14" s="8" t="s">
        <v>111</v>
      </c>
      <c r="G14" s="8" t="s">
        <v>51</v>
      </c>
      <c r="H14" s="8" t="s">
        <v>110</v>
      </c>
      <c r="I14" s="8" t="s">
        <v>69</v>
      </c>
      <c r="J14" s="8" t="s">
        <v>72</v>
      </c>
      <c r="K14" s="8" t="s">
        <v>61</v>
      </c>
      <c r="L14" s="8" t="s">
        <v>94</v>
      </c>
      <c r="M14" s="8" t="s">
        <v>59</v>
      </c>
      <c r="N14" s="8" t="s">
        <v>73</v>
      </c>
      <c r="O14" s="8" t="s">
        <v>56</v>
      </c>
      <c r="Q14" s="12">
        <f t="shared" si="0"/>
        <v>1</v>
      </c>
      <c r="R14" s="12">
        <f t="shared" si="1"/>
        <v>0</v>
      </c>
      <c r="S14" s="12">
        <f t="shared" si="2"/>
        <v>1</v>
      </c>
      <c r="T14" s="12">
        <f t="shared" si="3"/>
        <v>1</v>
      </c>
      <c r="U14" s="12">
        <f t="shared" si="4"/>
        <v>0</v>
      </c>
      <c r="V14" s="12">
        <f t="shared" si="5"/>
        <v>1</v>
      </c>
      <c r="W14" s="12">
        <f t="shared" si="6"/>
        <v>1</v>
      </c>
      <c r="X14" s="12">
        <f t="shared" si="7"/>
        <v>0</v>
      </c>
      <c r="Y14" s="12">
        <f t="shared" si="8"/>
        <v>1</v>
      </c>
      <c r="Z14" s="12">
        <f t="shared" si="9"/>
        <v>0</v>
      </c>
      <c r="AA14" s="12">
        <f t="shared" si="10"/>
        <v>1</v>
      </c>
      <c r="AB14" s="12">
        <f t="shared" si="11"/>
        <v>1</v>
      </c>
      <c r="AC14" s="12">
        <f t="shared" si="12"/>
        <v>0</v>
      </c>
    </row>
    <row r="15" spans="1:29" x14ac:dyDescent="0.25">
      <c r="A15" s="9" t="s">
        <v>102</v>
      </c>
      <c r="B15" s="39">
        <f t="shared" si="13"/>
        <v>9</v>
      </c>
      <c r="C15" s="38" t="s">
        <v>49</v>
      </c>
      <c r="D15" s="8" t="s">
        <v>93</v>
      </c>
      <c r="E15" s="8" t="s">
        <v>54</v>
      </c>
      <c r="F15" s="8" t="s">
        <v>111</v>
      </c>
      <c r="G15" s="8" t="s">
        <v>51</v>
      </c>
      <c r="H15" s="8" t="s">
        <v>110</v>
      </c>
      <c r="I15" s="8" t="s">
        <v>69</v>
      </c>
      <c r="J15" s="8" t="s">
        <v>70</v>
      </c>
      <c r="K15" s="8" t="s">
        <v>61</v>
      </c>
      <c r="L15" s="8" t="s">
        <v>94</v>
      </c>
      <c r="M15" s="8" t="s">
        <v>59</v>
      </c>
      <c r="N15" s="8" t="s">
        <v>73</v>
      </c>
      <c r="O15" s="8" t="s">
        <v>56</v>
      </c>
      <c r="Q15" s="12">
        <f t="shared" si="0"/>
        <v>1</v>
      </c>
      <c r="R15" s="12">
        <f t="shared" si="1"/>
        <v>0</v>
      </c>
      <c r="S15" s="12">
        <f t="shared" si="2"/>
        <v>1</v>
      </c>
      <c r="T15" s="12">
        <f t="shared" si="3"/>
        <v>1</v>
      </c>
      <c r="U15" s="12">
        <f t="shared" si="4"/>
        <v>0</v>
      </c>
      <c r="V15" s="12">
        <f t="shared" si="5"/>
        <v>1</v>
      </c>
      <c r="W15" s="12">
        <f t="shared" si="6"/>
        <v>1</v>
      </c>
      <c r="X15" s="12">
        <f t="shared" si="7"/>
        <v>1</v>
      </c>
      <c r="Y15" s="12">
        <f t="shared" si="8"/>
        <v>1</v>
      </c>
      <c r="Z15" s="12">
        <f t="shared" si="9"/>
        <v>0</v>
      </c>
      <c r="AA15" s="12">
        <f t="shared" si="10"/>
        <v>1</v>
      </c>
      <c r="AB15" s="12">
        <f t="shared" si="11"/>
        <v>1</v>
      </c>
      <c r="AC15" s="12">
        <f t="shared" si="12"/>
        <v>0</v>
      </c>
    </row>
    <row r="16" spans="1:29" x14ac:dyDescent="0.25">
      <c r="A16" s="9" t="s">
        <v>103</v>
      </c>
      <c r="B16" s="71">
        <v>6</v>
      </c>
      <c r="C16" s="38" t="s">
        <v>115</v>
      </c>
      <c r="D16" s="8" t="s">
        <v>115</v>
      </c>
      <c r="E16" s="8" t="s">
        <v>115</v>
      </c>
      <c r="F16" s="8" t="s">
        <v>115</v>
      </c>
      <c r="G16" s="8" t="s">
        <v>115</v>
      </c>
      <c r="H16" s="8" t="s">
        <v>115</v>
      </c>
      <c r="I16" s="8" t="s">
        <v>115</v>
      </c>
      <c r="J16" s="8" t="s">
        <v>115</v>
      </c>
      <c r="K16" s="8" t="s">
        <v>115</v>
      </c>
      <c r="L16" s="8" t="s">
        <v>115</v>
      </c>
      <c r="M16" s="8" t="s">
        <v>115</v>
      </c>
      <c r="N16" s="8" t="s">
        <v>115</v>
      </c>
      <c r="O16" s="8" t="s">
        <v>115</v>
      </c>
      <c r="Q16" s="12">
        <f t="shared" si="0"/>
        <v>0</v>
      </c>
      <c r="R16" s="12">
        <f t="shared" si="1"/>
        <v>0</v>
      </c>
      <c r="S16" s="12">
        <f t="shared" si="2"/>
        <v>0</v>
      </c>
      <c r="T16" s="12">
        <f t="shared" si="3"/>
        <v>0</v>
      </c>
      <c r="U16" s="12">
        <f t="shared" si="4"/>
        <v>0</v>
      </c>
      <c r="V16" s="12">
        <f t="shared" si="5"/>
        <v>0</v>
      </c>
      <c r="W16" s="12">
        <f t="shared" si="6"/>
        <v>0</v>
      </c>
      <c r="X16" s="12">
        <f t="shared" si="7"/>
        <v>0</v>
      </c>
      <c r="Y16" s="12">
        <f t="shared" si="8"/>
        <v>0</v>
      </c>
      <c r="Z16" s="12">
        <f t="shared" si="9"/>
        <v>0</v>
      </c>
      <c r="AA16" s="12">
        <f t="shared" si="10"/>
        <v>0</v>
      </c>
      <c r="AB16" s="12">
        <f t="shared" si="11"/>
        <v>0</v>
      </c>
      <c r="AC16" s="12">
        <f t="shared" si="12"/>
        <v>0</v>
      </c>
    </row>
    <row r="17" spans="1:38" x14ac:dyDescent="0.25">
      <c r="A17" s="9" t="s">
        <v>34</v>
      </c>
      <c r="B17" s="39">
        <f>SUM(Q17:AC17)</f>
        <v>9</v>
      </c>
      <c r="C17" s="38" t="s">
        <v>49</v>
      </c>
      <c r="D17" s="8" t="s">
        <v>93</v>
      </c>
      <c r="E17" s="8" t="s">
        <v>54</v>
      </c>
      <c r="F17" s="8" t="s">
        <v>111</v>
      </c>
      <c r="G17" s="8" t="s">
        <v>50</v>
      </c>
      <c r="H17" s="8" t="s">
        <v>57</v>
      </c>
      <c r="I17" s="8" t="s">
        <v>69</v>
      </c>
      <c r="J17" s="8" t="s">
        <v>72</v>
      </c>
      <c r="K17" s="8" t="s">
        <v>61</v>
      </c>
      <c r="L17" s="8" t="s">
        <v>94</v>
      </c>
      <c r="M17" s="8" t="s">
        <v>59</v>
      </c>
      <c r="N17" s="8" t="s">
        <v>73</v>
      </c>
      <c r="O17" s="8" t="s">
        <v>92</v>
      </c>
      <c r="Q17" s="12">
        <f t="shared" si="0"/>
        <v>1</v>
      </c>
      <c r="R17" s="12">
        <f t="shared" si="1"/>
        <v>0</v>
      </c>
      <c r="S17" s="12">
        <f t="shared" si="2"/>
        <v>1</v>
      </c>
      <c r="T17" s="12">
        <f t="shared" si="3"/>
        <v>1</v>
      </c>
      <c r="U17" s="12">
        <f t="shared" si="4"/>
        <v>1</v>
      </c>
      <c r="V17" s="12">
        <f t="shared" si="5"/>
        <v>0</v>
      </c>
      <c r="W17" s="12">
        <f t="shared" si="6"/>
        <v>1</v>
      </c>
      <c r="X17" s="12">
        <f t="shared" si="7"/>
        <v>0</v>
      </c>
      <c r="Y17" s="12">
        <f t="shared" si="8"/>
        <v>1</v>
      </c>
      <c r="Z17" s="12">
        <f t="shared" si="9"/>
        <v>0</v>
      </c>
      <c r="AA17" s="12">
        <f t="shared" si="10"/>
        <v>1</v>
      </c>
      <c r="AB17" s="12">
        <f t="shared" si="11"/>
        <v>1</v>
      </c>
      <c r="AC17" s="12">
        <f t="shared" si="12"/>
        <v>1</v>
      </c>
    </row>
    <row r="18" spans="1:38" x14ac:dyDescent="0.25">
      <c r="A18" s="9" t="s">
        <v>35</v>
      </c>
      <c r="B18" s="39">
        <f>SUM(Q18:AC18)</f>
        <v>9</v>
      </c>
      <c r="C18" s="38" t="s">
        <v>49</v>
      </c>
      <c r="D18" s="8" t="s">
        <v>93</v>
      </c>
      <c r="E18" s="8" t="s">
        <v>54</v>
      </c>
      <c r="F18" s="8" t="s">
        <v>111</v>
      </c>
      <c r="G18" s="8" t="s">
        <v>50</v>
      </c>
      <c r="H18" s="8" t="s">
        <v>110</v>
      </c>
      <c r="I18" s="8" t="s">
        <v>69</v>
      </c>
      <c r="J18" s="8" t="s">
        <v>72</v>
      </c>
      <c r="K18" s="8" t="s">
        <v>61</v>
      </c>
      <c r="L18" s="8" t="s">
        <v>94</v>
      </c>
      <c r="M18" s="8" t="s">
        <v>59</v>
      </c>
      <c r="N18" s="8" t="s">
        <v>73</v>
      </c>
      <c r="O18" s="8" t="s">
        <v>56</v>
      </c>
      <c r="Q18" s="12">
        <f t="shared" si="0"/>
        <v>1</v>
      </c>
      <c r="R18" s="12">
        <f t="shared" si="1"/>
        <v>0</v>
      </c>
      <c r="S18" s="12">
        <f t="shared" si="2"/>
        <v>1</v>
      </c>
      <c r="T18" s="12">
        <f t="shared" si="3"/>
        <v>1</v>
      </c>
      <c r="U18" s="12">
        <f t="shared" si="4"/>
        <v>1</v>
      </c>
      <c r="V18" s="12">
        <f t="shared" si="5"/>
        <v>1</v>
      </c>
      <c r="W18" s="12">
        <f t="shared" si="6"/>
        <v>1</v>
      </c>
      <c r="X18" s="12">
        <f t="shared" si="7"/>
        <v>0</v>
      </c>
      <c r="Y18" s="12">
        <f t="shared" si="8"/>
        <v>1</v>
      </c>
      <c r="Z18" s="12">
        <f t="shared" si="9"/>
        <v>0</v>
      </c>
      <c r="AA18" s="12">
        <f t="shared" si="10"/>
        <v>1</v>
      </c>
      <c r="AB18" s="12">
        <f t="shared" si="11"/>
        <v>1</v>
      </c>
      <c r="AC18" s="12">
        <f t="shared" si="12"/>
        <v>0</v>
      </c>
    </row>
    <row r="19" spans="1:38" x14ac:dyDescent="0.25">
      <c r="A19" s="9" t="s">
        <v>36</v>
      </c>
      <c r="B19" s="71">
        <v>6</v>
      </c>
      <c r="C19" s="38" t="s">
        <v>115</v>
      </c>
      <c r="D19" s="8" t="s">
        <v>115</v>
      </c>
      <c r="E19" s="8" t="s">
        <v>115</v>
      </c>
      <c r="F19" s="8" t="s">
        <v>115</v>
      </c>
      <c r="G19" s="8" t="s">
        <v>115</v>
      </c>
      <c r="H19" s="8" t="s">
        <v>115</v>
      </c>
      <c r="I19" s="8" t="s">
        <v>115</v>
      </c>
      <c r="J19" s="8" t="s">
        <v>115</v>
      </c>
      <c r="K19" s="8" t="s">
        <v>115</v>
      </c>
      <c r="L19" s="8" t="s">
        <v>115</v>
      </c>
      <c r="M19" s="8" t="s">
        <v>115</v>
      </c>
      <c r="N19" s="8" t="s">
        <v>115</v>
      </c>
      <c r="O19" s="8" t="s">
        <v>115</v>
      </c>
      <c r="Q19" s="12">
        <f t="shared" si="0"/>
        <v>0</v>
      </c>
      <c r="R19" s="12">
        <f t="shared" si="1"/>
        <v>0</v>
      </c>
      <c r="S19" s="12">
        <f t="shared" si="2"/>
        <v>0</v>
      </c>
      <c r="T19" s="12">
        <f t="shared" si="3"/>
        <v>0</v>
      </c>
      <c r="U19" s="12">
        <f t="shared" si="4"/>
        <v>0</v>
      </c>
      <c r="V19" s="12">
        <f t="shared" si="5"/>
        <v>0</v>
      </c>
      <c r="W19" s="12">
        <f t="shared" si="6"/>
        <v>0</v>
      </c>
      <c r="X19" s="12">
        <f t="shared" si="7"/>
        <v>0</v>
      </c>
      <c r="Y19" s="12">
        <f t="shared" si="8"/>
        <v>0</v>
      </c>
      <c r="Z19" s="12">
        <f t="shared" si="9"/>
        <v>0</v>
      </c>
      <c r="AA19" s="12">
        <f t="shared" si="10"/>
        <v>0</v>
      </c>
      <c r="AB19" s="12">
        <f t="shared" si="11"/>
        <v>0</v>
      </c>
      <c r="AC19" s="12">
        <f t="shared" si="12"/>
        <v>0</v>
      </c>
    </row>
    <row r="20" spans="1:38" x14ac:dyDescent="0.25">
      <c r="A20" s="9" t="s">
        <v>37</v>
      </c>
      <c r="B20" s="39">
        <f t="shared" ref="B20:B25" si="14">SUM(Q20:AC20)</f>
        <v>11</v>
      </c>
      <c r="C20" s="38" t="s">
        <v>49</v>
      </c>
      <c r="D20" s="8" t="s">
        <v>93</v>
      </c>
      <c r="E20" s="8" t="s">
        <v>54</v>
      </c>
      <c r="F20" s="8" t="s">
        <v>111</v>
      </c>
      <c r="G20" s="8" t="s">
        <v>50</v>
      </c>
      <c r="H20" s="8" t="s">
        <v>110</v>
      </c>
      <c r="I20" s="8" t="s">
        <v>69</v>
      </c>
      <c r="J20" s="8" t="s">
        <v>70</v>
      </c>
      <c r="K20" s="8" t="s">
        <v>61</v>
      </c>
      <c r="L20" s="8" t="s">
        <v>94</v>
      </c>
      <c r="M20" s="8" t="s">
        <v>59</v>
      </c>
      <c r="N20" s="8" t="s">
        <v>73</v>
      </c>
      <c r="O20" s="8" t="s">
        <v>92</v>
      </c>
      <c r="Q20" s="12">
        <f t="shared" si="0"/>
        <v>1</v>
      </c>
      <c r="R20" s="12">
        <f t="shared" si="1"/>
        <v>0</v>
      </c>
      <c r="S20" s="12">
        <f t="shared" si="2"/>
        <v>1</v>
      </c>
      <c r="T20" s="12">
        <f t="shared" si="3"/>
        <v>1</v>
      </c>
      <c r="U20" s="12">
        <f t="shared" si="4"/>
        <v>1</v>
      </c>
      <c r="V20" s="12">
        <f t="shared" si="5"/>
        <v>1</v>
      </c>
      <c r="W20" s="12">
        <f t="shared" si="6"/>
        <v>1</v>
      </c>
      <c r="X20" s="12">
        <f t="shared" si="7"/>
        <v>1</v>
      </c>
      <c r="Y20" s="12">
        <f t="shared" si="8"/>
        <v>1</v>
      </c>
      <c r="Z20" s="12">
        <f t="shared" si="9"/>
        <v>0</v>
      </c>
      <c r="AA20" s="12">
        <f t="shared" si="10"/>
        <v>1</v>
      </c>
      <c r="AB20" s="12">
        <f t="shared" si="11"/>
        <v>1</v>
      </c>
      <c r="AC20" s="12">
        <f t="shared" si="12"/>
        <v>1</v>
      </c>
    </row>
    <row r="21" spans="1:38" x14ac:dyDescent="0.25">
      <c r="A21" s="9" t="s">
        <v>104</v>
      </c>
      <c r="B21" s="39">
        <f t="shared" si="14"/>
        <v>10</v>
      </c>
      <c r="C21" s="38" t="s">
        <v>49</v>
      </c>
      <c r="D21" s="8" t="s">
        <v>58</v>
      </c>
      <c r="E21" s="8" t="s">
        <v>54</v>
      </c>
      <c r="F21" s="8" t="s">
        <v>111</v>
      </c>
      <c r="G21" s="8" t="s">
        <v>50</v>
      </c>
      <c r="H21" s="8" t="s">
        <v>110</v>
      </c>
      <c r="I21" s="8" t="s">
        <v>69</v>
      </c>
      <c r="J21" s="8" t="s">
        <v>72</v>
      </c>
      <c r="K21" s="8" t="s">
        <v>61</v>
      </c>
      <c r="L21" s="8" t="s">
        <v>55</v>
      </c>
      <c r="M21" s="8" t="s">
        <v>59</v>
      </c>
      <c r="N21" s="8" t="s">
        <v>64</v>
      </c>
      <c r="O21" s="8" t="s">
        <v>56</v>
      </c>
      <c r="Q21" s="12">
        <f t="shared" si="0"/>
        <v>1</v>
      </c>
      <c r="R21" s="12">
        <f t="shared" si="1"/>
        <v>1</v>
      </c>
      <c r="S21" s="12">
        <f t="shared" si="2"/>
        <v>1</v>
      </c>
      <c r="T21" s="12">
        <f t="shared" si="3"/>
        <v>1</v>
      </c>
      <c r="U21" s="12">
        <f t="shared" si="4"/>
        <v>1</v>
      </c>
      <c r="V21" s="12">
        <f t="shared" si="5"/>
        <v>1</v>
      </c>
      <c r="W21" s="12">
        <f t="shared" si="6"/>
        <v>1</v>
      </c>
      <c r="X21" s="12">
        <f t="shared" si="7"/>
        <v>0</v>
      </c>
      <c r="Y21" s="12">
        <f t="shared" si="8"/>
        <v>1</v>
      </c>
      <c r="Z21" s="12">
        <f t="shared" si="9"/>
        <v>1</v>
      </c>
      <c r="AA21" s="12">
        <f t="shared" si="10"/>
        <v>1</v>
      </c>
      <c r="AB21" s="12">
        <f t="shared" si="11"/>
        <v>0</v>
      </c>
      <c r="AC21" s="12">
        <f t="shared" si="12"/>
        <v>0</v>
      </c>
    </row>
    <row r="22" spans="1:38" x14ac:dyDescent="0.25">
      <c r="A22" s="9" t="s">
        <v>105</v>
      </c>
      <c r="B22" s="39">
        <f t="shared" si="14"/>
        <v>8</v>
      </c>
      <c r="C22" s="38" t="s">
        <v>49</v>
      </c>
      <c r="D22" s="8" t="s">
        <v>93</v>
      </c>
      <c r="E22" s="8" t="s">
        <v>54</v>
      </c>
      <c r="F22" s="8" t="s">
        <v>111</v>
      </c>
      <c r="G22" s="8" t="s">
        <v>51</v>
      </c>
      <c r="H22" s="8" t="s">
        <v>110</v>
      </c>
      <c r="I22" s="8" t="s">
        <v>69</v>
      </c>
      <c r="J22" s="8" t="s">
        <v>72</v>
      </c>
      <c r="K22" s="8" t="s">
        <v>61</v>
      </c>
      <c r="L22" s="8" t="s">
        <v>94</v>
      </c>
      <c r="M22" s="8" t="s">
        <v>59</v>
      </c>
      <c r="N22" s="8" t="s">
        <v>73</v>
      </c>
      <c r="O22" s="8" t="s">
        <v>56</v>
      </c>
      <c r="Q22" s="12">
        <f t="shared" si="0"/>
        <v>1</v>
      </c>
      <c r="R22" s="12">
        <f t="shared" si="1"/>
        <v>0</v>
      </c>
      <c r="S22" s="12">
        <f t="shared" si="2"/>
        <v>1</v>
      </c>
      <c r="T22" s="12">
        <f t="shared" si="3"/>
        <v>1</v>
      </c>
      <c r="U22" s="12">
        <f t="shared" si="4"/>
        <v>0</v>
      </c>
      <c r="V22" s="12">
        <f t="shared" si="5"/>
        <v>1</v>
      </c>
      <c r="W22" s="12">
        <f t="shared" si="6"/>
        <v>1</v>
      </c>
      <c r="X22" s="12">
        <f t="shared" si="7"/>
        <v>0</v>
      </c>
      <c r="Y22" s="12">
        <f t="shared" si="8"/>
        <v>1</v>
      </c>
      <c r="Z22" s="12">
        <f t="shared" si="9"/>
        <v>0</v>
      </c>
      <c r="AA22" s="12">
        <f t="shared" si="10"/>
        <v>1</v>
      </c>
      <c r="AB22" s="12">
        <f t="shared" si="11"/>
        <v>1</v>
      </c>
      <c r="AC22" s="12">
        <f t="shared" si="12"/>
        <v>0</v>
      </c>
    </row>
    <row r="23" spans="1:38" x14ac:dyDescent="0.25">
      <c r="A23" s="9" t="s">
        <v>106</v>
      </c>
      <c r="B23" s="39">
        <f t="shared" si="14"/>
        <v>9</v>
      </c>
      <c r="C23" s="38" t="s">
        <v>49</v>
      </c>
      <c r="D23" s="8" t="s">
        <v>93</v>
      </c>
      <c r="E23" s="8" t="s">
        <v>54</v>
      </c>
      <c r="F23" s="8" t="s">
        <v>111</v>
      </c>
      <c r="G23" s="8" t="s">
        <v>50</v>
      </c>
      <c r="H23" s="8" t="s">
        <v>57</v>
      </c>
      <c r="I23" s="8" t="s">
        <v>69</v>
      </c>
      <c r="J23" s="8" t="s">
        <v>70</v>
      </c>
      <c r="K23" s="8" t="s">
        <v>61</v>
      </c>
      <c r="L23" s="8" t="s">
        <v>94</v>
      </c>
      <c r="M23" s="8" t="s">
        <v>59</v>
      </c>
      <c r="N23" s="8" t="s">
        <v>73</v>
      </c>
      <c r="O23" s="8" t="s">
        <v>56</v>
      </c>
      <c r="Q23" s="12">
        <f t="shared" si="0"/>
        <v>1</v>
      </c>
      <c r="R23" s="12">
        <f t="shared" si="1"/>
        <v>0</v>
      </c>
      <c r="S23" s="12">
        <f t="shared" si="2"/>
        <v>1</v>
      </c>
      <c r="T23" s="12">
        <f t="shared" si="3"/>
        <v>1</v>
      </c>
      <c r="U23" s="12">
        <f t="shared" si="4"/>
        <v>1</v>
      </c>
      <c r="V23" s="12">
        <f t="shared" si="5"/>
        <v>0</v>
      </c>
      <c r="W23" s="12">
        <f t="shared" si="6"/>
        <v>1</v>
      </c>
      <c r="X23" s="12">
        <f t="shared" si="7"/>
        <v>1</v>
      </c>
      <c r="Y23" s="12">
        <f t="shared" si="8"/>
        <v>1</v>
      </c>
      <c r="Z23" s="12">
        <f t="shared" si="9"/>
        <v>0</v>
      </c>
      <c r="AA23" s="12">
        <f t="shared" si="10"/>
        <v>1</v>
      </c>
      <c r="AB23" s="12">
        <f t="shared" si="11"/>
        <v>1</v>
      </c>
      <c r="AC23" s="12">
        <f t="shared" si="12"/>
        <v>0</v>
      </c>
    </row>
    <row r="24" spans="1:38" x14ac:dyDescent="0.25">
      <c r="A24" s="9" t="s">
        <v>107</v>
      </c>
      <c r="B24" s="39">
        <f t="shared" si="14"/>
        <v>10</v>
      </c>
      <c r="C24" s="38" t="s">
        <v>49</v>
      </c>
      <c r="D24" s="8" t="s">
        <v>93</v>
      </c>
      <c r="E24" s="8" t="s">
        <v>54</v>
      </c>
      <c r="F24" s="8" t="s">
        <v>111</v>
      </c>
      <c r="G24" s="8" t="s">
        <v>50</v>
      </c>
      <c r="H24" s="8" t="s">
        <v>57</v>
      </c>
      <c r="I24" s="8" t="s">
        <v>69</v>
      </c>
      <c r="J24" s="8" t="s">
        <v>70</v>
      </c>
      <c r="K24" s="8" t="s">
        <v>61</v>
      </c>
      <c r="L24" s="8" t="s">
        <v>94</v>
      </c>
      <c r="M24" s="8" t="s">
        <v>59</v>
      </c>
      <c r="N24" s="8" t="s">
        <v>73</v>
      </c>
      <c r="O24" s="8" t="s">
        <v>92</v>
      </c>
      <c r="Q24" s="12">
        <f t="shared" si="0"/>
        <v>1</v>
      </c>
      <c r="R24" s="12">
        <f t="shared" si="1"/>
        <v>0</v>
      </c>
      <c r="S24" s="12">
        <f t="shared" si="2"/>
        <v>1</v>
      </c>
      <c r="T24" s="12">
        <f t="shared" si="3"/>
        <v>1</v>
      </c>
      <c r="U24" s="12">
        <f t="shared" si="4"/>
        <v>1</v>
      </c>
      <c r="V24" s="12">
        <f t="shared" si="5"/>
        <v>0</v>
      </c>
      <c r="W24" s="12">
        <f t="shared" si="6"/>
        <v>1</v>
      </c>
      <c r="X24" s="12">
        <f t="shared" si="7"/>
        <v>1</v>
      </c>
      <c r="Y24" s="12">
        <f t="shared" si="8"/>
        <v>1</v>
      </c>
      <c r="Z24" s="12">
        <f t="shared" si="9"/>
        <v>0</v>
      </c>
      <c r="AA24" s="12">
        <f t="shared" si="10"/>
        <v>1</v>
      </c>
      <c r="AB24" s="12">
        <f t="shared" si="11"/>
        <v>1</v>
      </c>
      <c r="AC24" s="12">
        <f t="shared" si="12"/>
        <v>1</v>
      </c>
    </row>
    <row r="25" spans="1:38" ht="15.75" thickBot="1" x14ac:dyDescent="0.3">
      <c r="A25" s="40" t="s">
        <v>44</v>
      </c>
      <c r="B25" s="41">
        <f t="shared" si="14"/>
        <v>10</v>
      </c>
      <c r="C25" s="38" t="str">
        <f t="shared" ref="C25:O25" si="15">IF(C35&gt;0.5, C31, C32)</f>
        <v>Indy</v>
      </c>
      <c r="D25" s="8" t="str">
        <f t="shared" si="15"/>
        <v>Chic</v>
      </c>
      <c r="E25" s="8" t="str">
        <f t="shared" si="15"/>
        <v>Pitt</v>
      </c>
      <c r="F25" s="8" t="str">
        <f t="shared" si="15"/>
        <v>NYG</v>
      </c>
      <c r="G25" s="8" t="str">
        <f t="shared" si="15"/>
        <v>Phil</v>
      </c>
      <c r="H25" s="8" t="str">
        <f t="shared" si="15"/>
        <v>Clev</v>
      </c>
      <c r="I25" s="8" t="str">
        <f t="shared" si="15"/>
        <v>Tenn</v>
      </c>
      <c r="J25" s="8" t="str">
        <f t="shared" si="15"/>
        <v>Buff</v>
      </c>
      <c r="K25" s="8" t="str">
        <f t="shared" si="15"/>
        <v>SD</v>
      </c>
      <c r="L25" s="8" t="str">
        <f t="shared" si="15"/>
        <v>TB</v>
      </c>
      <c r="M25" s="8" t="str">
        <f t="shared" si="15"/>
        <v>NE</v>
      </c>
      <c r="N25" s="8" t="str">
        <f t="shared" si="15"/>
        <v>NO</v>
      </c>
      <c r="O25" s="8" t="str">
        <f t="shared" si="15"/>
        <v>Den</v>
      </c>
      <c r="Q25" s="12">
        <f t="shared" si="0"/>
        <v>1</v>
      </c>
      <c r="R25" s="12">
        <f t="shared" si="1"/>
        <v>0</v>
      </c>
      <c r="S25" s="12">
        <f t="shared" si="2"/>
        <v>1</v>
      </c>
      <c r="T25" s="12">
        <f t="shared" si="3"/>
        <v>1</v>
      </c>
      <c r="U25" s="12">
        <f t="shared" si="4"/>
        <v>1</v>
      </c>
      <c r="V25" s="12">
        <f t="shared" si="5"/>
        <v>1</v>
      </c>
      <c r="W25" s="12">
        <f t="shared" si="6"/>
        <v>1</v>
      </c>
      <c r="X25" s="12">
        <f t="shared" si="7"/>
        <v>1</v>
      </c>
      <c r="Y25" s="12">
        <f t="shared" si="8"/>
        <v>1</v>
      </c>
      <c r="Z25" s="12">
        <f t="shared" si="9"/>
        <v>0</v>
      </c>
      <c r="AA25" s="12">
        <f t="shared" si="10"/>
        <v>1</v>
      </c>
      <c r="AB25" s="12">
        <f t="shared" si="11"/>
        <v>1</v>
      </c>
      <c r="AC25" s="12">
        <f t="shared" si="12"/>
        <v>0</v>
      </c>
    </row>
    <row r="26" spans="1:38" x14ac:dyDescent="0.25">
      <c r="A26" s="34" t="s">
        <v>114</v>
      </c>
      <c r="B26" s="64" t="s">
        <v>45</v>
      </c>
    </row>
    <row r="27" spans="1:38" x14ac:dyDescent="0.25">
      <c r="A27" s="33"/>
      <c r="C27" s="8" t="s">
        <v>49</v>
      </c>
      <c r="D27" s="8" t="s">
        <v>58</v>
      </c>
      <c r="E27" s="8" t="s">
        <v>54</v>
      </c>
      <c r="F27" s="8" t="s">
        <v>111</v>
      </c>
      <c r="G27" s="8" t="s">
        <v>50</v>
      </c>
      <c r="H27" s="8" t="s">
        <v>110</v>
      </c>
      <c r="I27" s="8" t="s">
        <v>69</v>
      </c>
      <c r="J27" s="8" t="s">
        <v>70</v>
      </c>
      <c r="K27" s="8" t="s">
        <v>61</v>
      </c>
      <c r="L27" s="8" t="s">
        <v>55</v>
      </c>
      <c r="M27" s="8" t="s">
        <v>59</v>
      </c>
      <c r="N27" s="8" t="s">
        <v>73</v>
      </c>
      <c r="O27" s="8" t="s">
        <v>92</v>
      </c>
    </row>
    <row r="28" spans="1:38" x14ac:dyDescent="0.25">
      <c r="A28" s="42"/>
      <c r="C28" s="12">
        <v>1</v>
      </c>
      <c r="D28" s="12">
        <v>1</v>
      </c>
      <c r="E28" s="12">
        <v>1</v>
      </c>
      <c r="F28" s="12">
        <v>1</v>
      </c>
      <c r="G28" s="12">
        <v>1</v>
      </c>
      <c r="H28" s="12">
        <v>1</v>
      </c>
      <c r="I28" s="12">
        <v>1</v>
      </c>
      <c r="J28" s="12">
        <v>1</v>
      </c>
      <c r="K28" s="12">
        <v>1</v>
      </c>
      <c r="L28" s="12">
        <v>1</v>
      </c>
      <c r="M28" s="12">
        <v>1</v>
      </c>
      <c r="N28" s="12">
        <v>1</v>
      </c>
      <c r="O28" s="12">
        <v>1</v>
      </c>
    </row>
    <row r="30" spans="1:38" s="50" customFormat="1" x14ac:dyDescent="0.25">
      <c r="A30" s="48" t="s">
        <v>43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</row>
    <row r="31" spans="1:38" customFormat="1" x14ac:dyDescent="0.25">
      <c r="A31" s="51" t="s">
        <v>38</v>
      </c>
      <c r="B31" s="3"/>
      <c r="C31" s="3" t="s">
        <v>49</v>
      </c>
      <c r="D31" s="3" t="s">
        <v>93</v>
      </c>
      <c r="E31" s="3" t="s">
        <v>54</v>
      </c>
      <c r="F31" s="3" t="s">
        <v>111</v>
      </c>
      <c r="G31" s="3" t="s">
        <v>50</v>
      </c>
      <c r="H31" s="3" t="s">
        <v>110</v>
      </c>
      <c r="I31" s="3" t="s">
        <v>69</v>
      </c>
      <c r="J31" s="3" t="s">
        <v>72</v>
      </c>
      <c r="K31" s="3" t="s">
        <v>61</v>
      </c>
      <c r="L31" s="3" t="s">
        <v>94</v>
      </c>
      <c r="M31" s="3" t="s">
        <v>59</v>
      </c>
      <c r="N31" s="3" t="s">
        <v>73</v>
      </c>
      <c r="O31" s="3" t="s">
        <v>56</v>
      </c>
      <c r="P31" s="3"/>
      <c r="Q31" s="3">
        <f t="shared" ref="Q31:AC31" si="16">IF(C31=C$27,1,0)</f>
        <v>1</v>
      </c>
      <c r="R31" s="3">
        <f t="shared" si="16"/>
        <v>0</v>
      </c>
      <c r="S31" s="3">
        <f t="shared" si="16"/>
        <v>1</v>
      </c>
      <c r="T31" s="3">
        <f t="shared" si="16"/>
        <v>1</v>
      </c>
      <c r="U31" s="3">
        <f t="shared" si="16"/>
        <v>1</v>
      </c>
      <c r="V31" s="3">
        <f t="shared" si="16"/>
        <v>1</v>
      </c>
      <c r="W31" s="3">
        <f t="shared" si="16"/>
        <v>1</v>
      </c>
      <c r="X31" s="3">
        <f t="shared" si="16"/>
        <v>0</v>
      </c>
      <c r="Y31" s="3">
        <f t="shared" si="16"/>
        <v>1</v>
      </c>
      <c r="Z31" s="3">
        <f t="shared" si="16"/>
        <v>0</v>
      </c>
      <c r="AA31" s="3">
        <f t="shared" si="16"/>
        <v>1</v>
      </c>
      <c r="AB31" s="3">
        <f t="shared" si="16"/>
        <v>1</v>
      </c>
      <c r="AC31" s="3">
        <f t="shared" si="16"/>
        <v>0</v>
      </c>
      <c r="AD31" s="3"/>
      <c r="AE31" s="3"/>
      <c r="AF31" s="3"/>
      <c r="AG31" s="3"/>
      <c r="AH31" s="3"/>
      <c r="AI31" s="3"/>
      <c r="AJ31" s="3"/>
      <c r="AK31" s="3"/>
      <c r="AL31" s="3"/>
    </row>
    <row r="32" spans="1:38" customFormat="1" x14ac:dyDescent="0.25">
      <c r="A32" s="51" t="s">
        <v>39</v>
      </c>
      <c r="B32" s="3"/>
      <c r="C32" s="3" t="s">
        <v>71</v>
      </c>
      <c r="D32" s="3" t="s">
        <v>58</v>
      </c>
      <c r="E32" s="3" t="s">
        <v>66</v>
      </c>
      <c r="F32" s="3" t="s">
        <v>74</v>
      </c>
      <c r="G32" s="3" t="s">
        <v>51</v>
      </c>
      <c r="H32" s="3" t="s">
        <v>57</v>
      </c>
      <c r="I32" s="3" t="s">
        <v>75</v>
      </c>
      <c r="J32" s="3" t="s">
        <v>70</v>
      </c>
      <c r="K32" s="3" t="s">
        <v>65</v>
      </c>
      <c r="L32" s="3" t="s">
        <v>55</v>
      </c>
      <c r="M32" s="3" t="s">
        <v>52</v>
      </c>
      <c r="N32" s="3" t="s">
        <v>64</v>
      </c>
      <c r="O32" s="3" t="s">
        <v>92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customFormat="1" x14ac:dyDescent="0.25">
      <c r="A33" s="51" t="s">
        <v>40</v>
      </c>
      <c r="B33" s="3"/>
      <c r="C33" s="3">
        <f t="shared" ref="C33:O33" si="17">COUNTIF(C3:C24,C$31)</f>
        <v>19</v>
      </c>
      <c r="D33" s="3">
        <f t="shared" si="17"/>
        <v>14</v>
      </c>
      <c r="E33" s="3">
        <f t="shared" si="17"/>
        <v>15</v>
      </c>
      <c r="F33" s="3">
        <f t="shared" si="17"/>
        <v>19</v>
      </c>
      <c r="G33" s="3">
        <f t="shared" si="17"/>
        <v>13</v>
      </c>
      <c r="H33" s="3">
        <f t="shared" si="17"/>
        <v>14</v>
      </c>
      <c r="I33" s="3">
        <f t="shared" si="17"/>
        <v>19</v>
      </c>
      <c r="J33" s="3">
        <f t="shared" si="17"/>
        <v>9</v>
      </c>
      <c r="K33" s="3">
        <f t="shared" si="17"/>
        <v>18</v>
      </c>
      <c r="L33" s="3">
        <f t="shared" si="17"/>
        <v>11</v>
      </c>
      <c r="M33" s="3">
        <f t="shared" si="17"/>
        <v>19</v>
      </c>
      <c r="N33" s="3">
        <f t="shared" si="17"/>
        <v>17</v>
      </c>
      <c r="O33" s="3">
        <f t="shared" si="17"/>
        <v>12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customFormat="1" x14ac:dyDescent="0.25">
      <c r="A34" s="51" t="s">
        <v>41</v>
      </c>
      <c r="B34" s="3"/>
      <c r="C34" s="3">
        <f t="shared" ref="C34:O34" si="18">COUNTIF(C3:C24,C$32)</f>
        <v>0</v>
      </c>
      <c r="D34" s="3">
        <f t="shared" si="18"/>
        <v>5</v>
      </c>
      <c r="E34" s="3">
        <f t="shared" si="18"/>
        <v>4</v>
      </c>
      <c r="F34" s="3">
        <f t="shared" si="18"/>
        <v>0</v>
      </c>
      <c r="G34" s="3">
        <f t="shared" si="18"/>
        <v>6</v>
      </c>
      <c r="H34" s="3">
        <f t="shared" si="18"/>
        <v>5</v>
      </c>
      <c r="I34" s="3">
        <f t="shared" si="18"/>
        <v>0</v>
      </c>
      <c r="J34" s="3">
        <f t="shared" si="18"/>
        <v>10</v>
      </c>
      <c r="K34" s="3">
        <f t="shared" si="18"/>
        <v>1</v>
      </c>
      <c r="L34" s="3">
        <f t="shared" si="18"/>
        <v>8</v>
      </c>
      <c r="M34" s="3">
        <f t="shared" si="18"/>
        <v>0</v>
      </c>
      <c r="N34" s="3">
        <f t="shared" si="18"/>
        <v>2</v>
      </c>
      <c r="O34" s="3">
        <f t="shared" si="18"/>
        <v>7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customFormat="1" x14ac:dyDescent="0.25">
      <c r="A35" s="51" t="s">
        <v>42</v>
      </c>
      <c r="B35" s="3"/>
      <c r="C35" s="52">
        <f>C33/SUM(C33:C34)</f>
        <v>1</v>
      </c>
      <c r="D35" s="52">
        <f t="shared" ref="D35:O35" si="19">D33/SUM(D33:D34)</f>
        <v>0.73684210526315785</v>
      </c>
      <c r="E35" s="52">
        <f t="shared" si="19"/>
        <v>0.78947368421052633</v>
      </c>
      <c r="F35" s="52">
        <f t="shared" si="19"/>
        <v>1</v>
      </c>
      <c r="G35" s="52">
        <f t="shared" si="19"/>
        <v>0.68421052631578949</v>
      </c>
      <c r="H35" s="52">
        <f t="shared" si="19"/>
        <v>0.73684210526315785</v>
      </c>
      <c r="I35" s="52">
        <f t="shared" si="19"/>
        <v>1</v>
      </c>
      <c r="J35" s="52">
        <f t="shared" si="19"/>
        <v>0.47368421052631576</v>
      </c>
      <c r="K35" s="52">
        <f t="shared" si="19"/>
        <v>0.94736842105263153</v>
      </c>
      <c r="L35" s="52">
        <f t="shared" si="19"/>
        <v>0.57894736842105265</v>
      </c>
      <c r="M35" s="52">
        <f t="shared" si="19"/>
        <v>1</v>
      </c>
      <c r="N35" s="52">
        <f t="shared" si="19"/>
        <v>0.89473684210526316</v>
      </c>
      <c r="O35" s="52">
        <f t="shared" si="19"/>
        <v>0.63157894736842102</v>
      </c>
      <c r="P35" s="52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7" spans="1:38" s="50" customFormat="1" x14ac:dyDescent="0.25">
      <c r="A37" s="48" t="s">
        <v>23</v>
      </c>
      <c r="B37" s="49">
        <f>SUM(Q31:AC31)</f>
        <v>9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</row>
  </sheetData>
  <conditionalFormatting sqref="C3:C24">
    <cfRule type="cellIs" dxfId="178" priority="17" operator="notEqual">
      <formula>$C$27</formula>
    </cfRule>
  </conditionalFormatting>
  <conditionalFormatting sqref="D3:D24">
    <cfRule type="cellIs" dxfId="177" priority="18" operator="notEqual">
      <formula>$D$27</formula>
    </cfRule>
  </conditionalFormatting>
  <conditionalFormatting sqref="E3:E24">
    <cfRule type="cellIs" dxfId="176" priority="19" operator="notEqual">
      <formula>$E$27</formula>
    </cfRule>
  </conditionalFormatting>
  <conditionalFormatting sqref="F3:F24">
    <cfRule type="cellIs" dxfId="175" priority="20" operator="notEqual">
      <formula>$F$27</formula>
    </cfRule>
  </conditionalFormatting>
  <conditionalFormatting sqref="G3:G24">
    <cfRule type="cellIs" dxfId="174" priority="21" operator="notEqual">
      <formula>$G$27</formula>
    </cfRule>
  </conditionalFormatting>
  <conditionalFormatting sqref="H3:H24">
    <cfRule type="cellIs" dxfId="173" priority="22" operator="notEqual">
      <formula>$H$27</formula>
    </cfRule>
  </conditionalFormatting>
  <conditionalFormatting sqref="I3:I24">
    <cfRule type="cellIs" dxfId="172" priority="23" operator="notEqual">
      <formula>$I$27</formula>
    </cfRule>
  </conditionalFormatting>
  <conditionalFormatting sqref="J3:J24">
    <cfRule type="cellIs" dxfId="171" priority="24" operator="notEqual">
      <formula>$J$27</formula>
    </cfRule>
  </conditionalFormatting>
  <conditionalFormatting sqref="K3:K24">
    <cfRule type="cellIs" dxfId="170" priority="25" operator="notEqual">
      <formula>$K$27</formula>
    </cfRule>
  </conditionalFormatting>
  <conditionalFormatting sqref="L3:L24">
    <cfRule type="cellIs" dxfId="169" priority="26" operator="notEqual">
      <formula>$L$27</formula>
    </cfRule>
  </conditionalFormatting>
  <conditionalFormatting sqref="M3:M24">
    <cfRule type="cellIs" dxfId="168" priority="27" operator="notEqual">
      <formula>$M$27</formula>
    </cfRule>
  </conditionalFormatting>
  <conditionalFormatting sqref="N3:N24">
    <cfRule type="cellIs" dxfId="167" priority="28" operator="notEqual">
      <formula>$N$27</formula>
    </cfRule>
  </conditionalFormatting>
  <conditionalFormatting sqref="O3:O24">
    <cfRule type="cellIs" dxfId="166" priority="29" operator="notEqual">
      <formula>$O$27</formula>
    </cfRule>
  </conditionalFormatting>
  <conditionalFormatting sqref="C25">
    <cfRule type="cellIs" dxfId="165" priority="1" operator="notEqual">
      <formula>$C$27</formula>
    </cfRule>
  </conditionalFormatting>
  <conditionalFormatting sqref="D25">
    <cfRule type="cellIs" dxfId="164" priority="2" operator="notEqual">
      <formula>$D$27</formula>
    </cfRule>
  </conditionalFormatting>
  <conditionalFormatting sqref="E25">
    <cfRule type="cellIs" dxfId="163" priority="3" operator="notEqual">
      <formula>$E$27</formula>
    </cfRule>
  </conditionalFormatting>
  <conditionalFormatting sqref="F25">
    <cfRule type="cellIs" dxfId="162" priority="4" operator="notEqual">
      <formula>$F$27</formula>
    </cfRule>
  </conditionalFormatting>
  <conditionalFormatting sqref="G25">
    <cfRule type="cellIs" dxfId="161" priority="5" operator="notEqual">
      <formula>$G$27</formula>
    </cfRule>
  </conditionalFormatting>
  <conditionalFormatting sqref="H25">
    <cfRule type="cellIs" dxfId="160" priority="6" operator="notEqual">
      <formula>$H$27</formula>
    </cfRule>
  </conditionalFormatting>
  <conditionalFormatting sqref="I25">
    <cfRule type="cellIs" dxfId="159" priority="7" operator="notEqual">
      <formula>$I$27</formula>
    </cfRule>
  </conditionalFormatting>
  <conditionalFormatting sqref="J25">
    <cfRule type="cellIs" dxfId="158" priority="8" operator="notEqual">
      <formula>$J$27</formula>
    </cfRule>
  </conditionalFormatting>
  <conditionalFormatting sqref="K25">
    <cfRule type="cellIs" dxfId="157" priority="9" operator="notEqual">
      <formula>$K$27</formula>
    </cfRule>
  </conditionalFormatting>
  <conditionalFormatting sqref="L25">
    <cfRule type="cellIs" dxfId="156" priority="10" operator="notEqual">
      <formula>$L$27</formula>
    </cfRule>
  </conditionalFormatting>
  <conditionalFormatting sqref="M25">
    <cfRule type="cellIs" dxfId="155" priority="11" operator="notEqual">
      <formula>$M$27</formula>
    </cfRule>
  </conditionalFormatting>
  <conditionalFormatting sqref="N25">
    <cfRule type="cellIs" dxfId="154" priority="12" operator="notEqual">
      <formula>$N$27</formula>
    </cfRule>
  </conditionalFormatting>
  <conditionalFormatting sqref="O25">
    <cfRule type="cellIs" dxfId="153" priority="13" operator="notEqual">
      <formula>$O$27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3" customWidth="1"/>
    <col min="2" max="2" width="7.42578125" style="12" bestFit="1" customWidth="1"/>
    <col min="3" max="13" width="6.5703125" style="12" bestFit="1" customWidth="1"/>
    <col min="14" max="14" width="7.140625" style="12" bestFit="1" customWidth="1"/>
    <col min="15" max="16" width="6.5703125" style="12" bestFit="1" customWidth="1"/>
    <col min="17" max="17" width="2.7109375" style="12" customWidth="1"/>
    <col min="18" max="31" width="2" style="12" bestFit="1" customWidth="1"/>
    <col min="32" max="32" width="2.7109375" style="12" customWidth="1"/>
    <col min="33" max="16384" width="8.85546875" style="18"/>
  </cols>
  <sheetData>
    <row r="1" spans="1:40" ht="15.75" x14ac:dyDescent="0.25">
      <c r="A1" s="35" t="s">
        <v>138</v>
      </c>
      <c r="B1" s="36"/>
    </row>
    <row r="2" spans="1:40" ht="15.75" thickBot="1" x14ac:dyDescent="0.3">
      <c r="A2" s="26"/>
      <c r="B2" s="26" t="s">
        <v>0</v>
      </c>
    </row>
    <row r="3" spans="1:40" x14ac:dyDescent="0.25">
      <c r="A3" s="32" t="s">
        <v>28</v>
      </c>
      <c r="B3" s="72">
        <v>4</v>
      </c>
      <c r="C3" s="38" t="s">
        <v>115</v>
      </c>
      <c r="D3" s="8" t="s">
        <v>115</v>
      </c>
      <c r="E3" s="8" t="s">
        <v>115</v>
      </c>
      <c r="F3" s="8" t="s">
        <v>115</v>
      </c>
      <c r="G3" s="8" t="s">
        <v>115</v>
      </c>
      <c r="H3" s="8" t="s">
        <v>115</v>
      </c>
      <c r="I3" s="8" t="s">
        <v>115</v>
      </c>
      <c r="J3" s="8" t="s">
        <v>115</v>
      </c>
      <c r="K3" s="8" t="s">
        <v>115</v>
      </c>
      <c r="L3" s="8" t="s">
        <v>115</v>
      </c>
      <c r="M3" s="8" t="s">
        <v>115</v>
      </c>
      <c r="N3" s="8" t="s">
        <v>115</v>
      </c>
      <c r="O3" s="8" t="s">
        <v>115</v>
      </c>
      <c r="P3" s="8" t="s">
        <v>115</v>
      </c>
      <c r="R3" s="12">
        <f t="shared" ref="R3:R24" si="0">IF(C3=$C$26,1,0)</f>
        <v>0</v>
      </c>
      <c r="S3" s="12">
        <f t="shared" ref="S3:S12" si="1">IF(D3=$D$26,1,0)</f>
        <v>0</v>
      </c>
      <c r="T3" s="12">
        <f t="shared" ref="T3:T24" si="2">IF(E3=$E$26,1,0)</f>
        <v>0</v>
      </c>
      <c r="U3" s="12">
        <f t="shared" ref="U3:U12" si="3">IF(F3=$F$26,1,0)</f>
        <v>0</v>
      </c>
      <c r="V3" s="12">
        <f t="shared" ref="V3:V12" si="4">IF(G3=$G$26,1,0)</f>
        <v>0</v>
      </c>
      <c r="W3" s="12">
        <f t="shared" ref="W3:W24" si="5">IF(H3=$H$26,1,0)</f>
        <v>0</v>
      </c>
      <c r="X3" s="12">
        <f t="shared" ref="X3:X24" si="6">IF(I3=$I$26,1,0)</f>
        <v>0</v>
      </c>
      <c r="Y3" s="12">
        <f t="shared" ref="Y3:Y24" si="7">IF(J3=$J$26,1,0)</f>
        <v>0</v>
      </c>
      <c r="Z3" s="12">
        <f t="shared" ref="Z3:Z24" si="8">IF(K3=$K$26,1,0)</f>
        <v>0</v>
      </c>
      <c r="AA3" s="12">
        <f t="shared" ref="AA3:AA24" si="9">IF(L3=$L$26,1,0)</f>
        <v>0</v>
      </c>
      <c r="AB3" s="12">
        <f t="shared" ref="AB3:AB24" si="10">IF(M3=$M$26,1,0)</f>
        <v>0</v>
      </c>
      <c r="AC3" s="12">
        <f t="shared" ref="AC3:AC12" si="11">IF(N3=$N$26,1,0)</f>
        <v>0</v>
      </c>
      <c r="AD3" s="12">
        <f t="shared" ref="AD3:AD24" si="12">IF(O3=$O$26,1,0)</f>
        <v>0</v>
      </c>
      <c r="AE3" s="12">
        <f t="shared" ref="AE3:AE24" si="13">IF(P3=$P$26,1,0)</f>
        <v>0</v>
      </c>
    </row>
    <row r="4" spans="1:40" x14ac:dyDescent="0.25">
      <c r="A4" s="9" t="s">
        <v>29</v>
      </c>
      <c r="B4" s="39">
        <f>SUM(R4:AE4)</f>
        <v>9</v>
      </c>
      <c r="C4" s="38" t="s">
        <v>64</v>
      </c>
      <c r="D4" s="8" t="s">
        <v>66</v>
      </c>
      <c r="E4" s="8" t="s">
        <v>58</v>
      </c>
      <c r="F4" s="8" t="s">
        <v>92</v>
      </c>
      <c r="G4" s="8" t="s">
        <v>61</v>
      </c>
      <c r="H4" s="8" t="s">
        <v>73</v>
      </c>
      <c r="I4" s="8" t="s">
        <v>52</v>
      </c>
      <c r="J4" s="8" t="s">
        <v>69</v>
      </c>
      <c r="K4" s="8" t="s">
        <v>94</v>
      </c>
      <c r="L4" s="8" t="s">
        <v>60</v>
      </c>
      <c r="M4" s="8" t="s">
        <v>59</v>
      </c>
      <c r="N4" s="8" t="s">
        <v>75</v>
      </c>
      <c r="O4" s="8" t="s">
        <v>62</v>
      </c>
      <c r="P4" s="8" t="s">
        <v>54</v>
      </c>
      <c r="R4" s="12">
        <f t="shared" si="0"/>
        <v>0</v>
      </c>
      <c r="S4" s="12">
        <f t="shared" si="1"/>
        <v>0</v>
      </c>
      <c r="T4" s="12">
        <f t="shared" si="2"/>
        <v>1</v>
      </c>
      <c r="U4" s="12">
        <f t="shared" si="3"/>
        <v>1</v>
      </c>
      <c r="V4" s="12">
        <f t="shared" si="4"/>
        <v>0</v>
      </c>
      <c r="W4" s="12">
        <f t="shared" si="5"/>
        <v>1</v>
      </c>
      <c r="X4" s="12">
        <f t="shared" si="6"/>
        <v>1</v>
      </c>
      <c r="Y4" s="12">
        <f t="shared" si="7"/>
        <v>1</v>
      </c>
      <c r="Z4" s="12">
        <f t="shared" si="8"/>
        <v>1</v>
      </c>
      <c r="AA4" s="12">
        <f t="shared" si="9"/>
        <v>0</v>
      </c>
      <c r="AB4" s="12">
        <f t="shared" si="10"/>
        <v>1</v>
      </c>
      <c r="AC4" s="12">
        <f t="shared" si="11"/>
        <v>0</v>
      </c>
      <c r="AD4" s="12">
        <f t="shared" si="12"/>
        <v>1</v>
      </c>
      <c r="AE4" s="12">
        <f t="shared" si="13"/>
        <v>1</v>
      </c>
    </row>
    <row r="5" spans="1:40" x14ac:dyDescent="0.25">
      <c r="A5" s="9" t="s">
        <v>95</v>
      </c>
      <c r="B5" s="39">
        <f>SUM(R5:AE5)</f>
        <v>9</v>
      </c>
      <c r="C5" s="38" t="s">
        <v>68</v>
      </c>
      <c r="D5" s="8" t="s">
        <v>66</v>
      </c>
      <c r="E5" s="8" t="s">
        <v>58</v>
      </c>
      <c r="F5" s="8" t="s">
        <v>92</v>
      </c>
      <c r="G5" s="8" t="s">
        <v>61</v>
      </c>
      <c r="H5" s="8" t="s">
        <v>55</v>
      </c>
      <c r="I5" s="8" t="s">
        <v>52</v>
      </c>
      <c r="J5" s="8" t="s">
        <v>69</v>
      </c>
      <c r="K5" s="8" t="s">
        <v>67</v>
      </c>
      <c r="L5" s="8" t="s">
        <v>60</v>
      </c>
      <c r="M5" s="8" t="s">
        <v>59</v>
      </c>
      <c r="N5" s="8" t="s">
        <v>65</v>
      </c>
      <c r="O5" s="8" t="s">
        <v>62</v>
      </c>
      <c r="P5" s="8" t="s">
        <v>54</v>
      </c>
      <c r="R5" s="12">
        <f t="shared" si="0"/>
        <v>1</v>
      </c>
      <c r="S5" s="12">
        <f t="shared" si="1"/>
        <v>0</v>
      </c>
      <c r="T5" s="12">
        <f t="shared" si="2"/>
        <v>1</v>
      </c>
      <c r="U5" s="12">
        <f t="shared" si="3"/>
        <v>1</v>
      </c>
      <c r="V5" s="12">
        <f t="shared" si="4"/>
        <v>0</v>
      </c>
      <c r="W5" s="12">
        <f t="shared" si="5"/>
        <v>0</v>
      </c>
      <c r="X5" s="12">
        <f t="shared" si="6"/>
        <v>1</v>
      </c>
      <c r="Y5" s="12">
        <f t="shared" si="7"/>
        <v>1</v>
      </c>
      <c r="Z5" s="12">
        <f t="shared" si="8"/>
        <v>0</v>
      </c>
      <c r="AA5" s="12">
        <f t="shared" si="9"/>
        <v>0</v>
      </c>
      <c r="AB5" s="12">
        <f t="shared" si="10"/>
        <v>1</v>
      </c>
      <c r="AC5" s="12">
        <f t="shared" si="11"/>
        <v>1</v>
      </c>
      <c r="AD5" s="12">
        <f t="shared" si="12"/>
        <v>1</v>
      </c>
      <c r="AE5" s="12">
        <f t="shared" si="13"/>
        <v>1</v>
      </c>
    </row>
    <row r="6" spans="1:40" x14ac:dyDescent="0.25">
      <c r="A6" s="9" t="s">
        <v>96</v>
      </c>
      <c r="B6" s="39">
        <f>SUM(R6:AE6)</f>
        <v>11</v>
      </c>
      <c r="C6" s="38" t="s">
        <v>68</v>
      </c>
      <c r="D6" s="8" t="s">
        <v>70</v>
      </c>
      <c r="E6" s="8" t="s">
        <v>56</v>
      </c>
      <c r="F6" s="8" t="s">
        <v>92</v>
      </c>
      <c r="G6" s="8" t="s">
        <v>61</v>
      </c>
      <c r="H6" s="8" t="s">
        <v>73</v>
      </c>
      <c r="I6" s="8" t="s">
        <v>52</v>
      </c>
      <c r="J6" s="8" t="s">
        <v>69</v>
      </c>
      <c r="K6" s="8" t="s">
        <v>94</v>
      </c>
      <c r="L6" s="8" t="s">
        <v>60</v>
      </c>
      <c r="M6" s="8" t="s">
        <v>59</v>
      </c>
      <c r="N6" s="8" t="s">
        <v>65</v>
      </c>
      <c r="O6" s="8" t="s">
        <v>62</v>
      </c>
      <c r="P6" s="8" t="s">
        <v>54</v>
      </c>
      <c r="R6" s="12">
        <f t="shared" si="0"/>
        <v>1</v>
      </c>
      <c r="S6" s="12">
        <f t="shared" si="1"/>
        <v>1</v>
      </c>
      <c r="T6" s="12">
        <f t="shared" si="2"/>
        <v>0</v>
      </c>
      <c r="U6" s="12">
        <f t="shared" si="3"/>
        <v>1</v>
      </c>
      <c r="V6" s="12">
        <f t="shared" si="4"/>
        <v>0</v>
      </c>
      <c r="W6" s="12">
        <f t="shared" si="5"/>
        <v>1</v>
      </c>
      <c r="X6" s="12">
        <f t="shared" si="6"/>
        <v>1</v>
      </c>
      <c r="Y6" s="12">
        <f t="shared" si="7"/>
        <v>1</v>
      </c>
      <c r="Z6" s="12">
        <f t="shared" si="8"/>
        <v>1</v>
      </c>
      <c r="AA6" s="12">
        <f t="shared" si="9"/>
        <v>0</v>
      </c>
      <c r="AB6" s="12">
        <f t="shared" si="10"/>
        <v>1</v>
      </c>
      <c r="AC6" s="12">
        <f t="shared" si="11"/>
        <v>1</v>
      </c>
      <c r="AD6" s="12">
        <f t="shared" si="12"/>
        <v>1</v>
      </c>
      <c r="AE6" s="12">
        <f t="shared" si="13"/>
        <v>1</v>
      </c>
    </row>
    <row r="7" spans="1:40" s="12" customFormat="1" x14ac:dyDescent="0.25">
      <c r="A7" s="9" t="s">
        <v>30</v>
      </c>
      <c r="B7" s="39">
        <f>SUM(R7:AE7)</f>
        <v>10</v>
      </c>
      <c r="C7" s="38" t="s">
        <v>68</v>
      </c>
      <c r="D7" s="8" t="s">
        <v>70</v>
      </c>
      <c r="E7" s="8" t="s">
        <v>58</v>
      </c>
      <c r="F7" s="8" t="s">
        <v>92</v>
      </c>
      <c r="G7" s="8" t="s">
        <v>61</v>
      </c>
      <c r="H7" s="8" t="s">
        <v>73</v>
      </c>
      <c r="I7" s="8" t="s">
        <v>52</v>
      </c>
      <c r="J7" s="8" t="s">
        <v>71</v>
      </c>
      <c r="K7" s="8" t="s">
        <v>67</v>
      </c>
      <c r="L7" s="8" t="s">
        <v>60</v>
      </c>
      <c r="M7" s="8" t="s">
        <v>59</v>
      </c>
      <c r="N7" s="8" t="s">
        <v>65</v>
      </c>
      <c r="O7" s="8" t="s">
        <v>62</v>
      </c>
      <c r="P7" s="8" t="s">
        <v>54</v>
      </c>
      <c r="R7" s="12">
        <f t="shared" si="0"/>
        <v>1</v>
      </c>
      <c r="S7" s="12">
        <f t="shared" si="1"/>
        <v>1</v>
      </c>
      <c r="T7" s="12">
        <f t="shared" si="2"/>
        <v>1</v>
      </c>
      <c r="U7" s="12">
        <f t="shared" si="3"/>
        <v>1</v>
      </c>
      <c r="V7" s="12">
        <f t="shared" si="4"/>
        <v>0</v>
      </c>
      <c r="W7" s="12">
        <f t="shared" si="5"/>
        <v>1</v>
      </c>
      <c r="X7" s="12">
        <f t="shared" si="6"/>
        <v>1</v>
      </c>
      <c r="Y7" s="12">
        <f t="shared" si="7"/>
        <v>0</v>
      </c>
      <c r="Z7" s="12">
        <f t="shared" si="8"/>
        <v>0</v>
      </c>
      <c r="AA7" s="12">
        <f t="shared" si="9"/>
        <v>0</v>
      </c>
      <c r="AB7" s="12">
        <f t="shared" si="10"/>
        <v>1</v>
      </c>
      <c r="AC7" s="12">
        <f t="shared" si="11"/>
        <v>1</v>
      </c>
      <c r="AD7" s="12">
        <f t="shared" si="12"/>
        <v>1</v>
      </c>
      <c r="AE7" s="12">
        <f t="shared" si="13"/>
        <v>1</v>
      </c>
      <c r="AG7" s="18"/>
      <c r="AH7" s="18"/>
      <c r="AI7" s="18"/>
      <c r="AJ7" s="18"/>
      <c r="AK7" s="18"/>
      <c r="AL7" s="18"/>
      <c r="AM7" s="18"/>
      <c r="AN7" s="18"/>
    </row>
    <row r="8" spans="1:40" s="12" customFormat="1" x14ac:dyDescent="0.25">
      <c r="A8" s="9" t="s">
        <v>31</v>
      </c>
      <c r="B8" s="39">
        <f>SUM(R8:AE8)</f>
        <v>10</v>
      </c>
      <c r="C8" s="38" t="s">
        <v>68</v>
      </c>
      <c r="D8" s="8" t="s">
        <v>66</v>
      </c>
      <c r="E8" s="8" t="s">
        <v>58</v>
      </c>
      <c r="F8" s="8" t="s">
        <v>92</v>
      </c>
      <c r="G8" s="8" t="s">
        <v>61</v>
      </c>
      <c r="H8" s="8" t="s">
        <v>55</v>
      </c>
      <c r="I8" s="8" t="s">
        <v>52</v>
      </c>
      <c r="J8" s="8" t="s">
        <v>69</v>
      </c>
      <c r="K8" s="8" t="s">
        <v>94</v>
      </c>
      <c r="L8" s="8" t="s">
        <v>60</v>
      </c>
      <c r="M8" s="8" t="s">
        <v>59</v>
      </c>
      <c r="N8" s="8" t="s">
        <v>65</v>
      </c>
      <c r="O8" s="8" t="s">
        <v>62</v>
      </c>
      <c r="P8" s="8" t="s">
        <v>54</v>
      </c>
      <c r="R8" s="12">
        <f t="shared" si="0"/>
        <v>1</v>
      </c>
      <c r="S8" s="12">
        <f t="shared" si="1"/>
        <v>0</v>
      </c>
      <c r="T8" s="12">
        <f t="shared" si="2"/>
        <v>1</v>
      </c>
      <c r="U8" s="12">
        <f t="shared" si="3"/>
        <v>1</v>
      </c>
      <c r="V8" s="12">
        <f t="shared" si="4"/>
        <v>0</v>
      </c>
      <c r="W8" s="12">
        <f t="shared" si="5"/>
        <v>0</v>
      </c>
      <c r="X8" s="12">
        <f t="shared" si="6"/>
        <v>1</v>
      </c>
      <c r="Y8" s="12">
        <f t="shared" si="7"/>
        <v>1</v>
      </c>
      <c r="Z8" s="12">
        <f t="shared" si="8"/>
        <v>1</v>
      </c>
      <c r="AA8" s="12">
        <f t="shared" si="9"/>
        <v>0</v>
      </c>
      <c r="AB8" s="12">
        <f t="shared" si="10"/>
        <v>1</v>
      </c>
      <c r="AC8" s="12">
        <f t="shared" si="11"/>
        <v>1</v>
      </c>
      <c r="AD8" s="12">
        <f t="shared" si="12"/>
        <v>1</v>
      </c>
      <c r="AE8" s="12">
        <f t="shared" si="13"/>
        <v>1</v>
      </c>
      <c r="AG8" s="18"/>
      <c r="AH8" s="18"/>
      <c r="AI8" s="18"/>
      <c r="AJ8" s="18"/>
      <c r="AK8" s="18"/>
      <c r="AL8" s="18"/>
      <c r="AM8" s="18"/>
      <c r="AN8" s="18"/>
    </row>
    <row r="9" spans="1:40" s="12" customFormat="1" x14ac:dyDescent="0.25">
      <c r="A9" s="9" t="s">
        <v>33</v>
      </c>
      <c r="B9" s="71">
        <v>4</v>
      </c>
      <c r="C9" s="38" t="s">
        <v>115</v>
      </c>
      <c r="D9" s="8" t="s">
        <v>115</v>
      </c>
      <c r="E9" s="8" t="s">
        <v>115</v>
      </c>
      <c r="F9" s="8" t="s">
        <v>115</v>
      </c>
      <c r="G9" s="8" t="s">
        <v>115</v>
      </c>
      <c r="H9" s="8" t="s">
        <v>115</v>
      </c>
      <c r="I9" s="8" t="s">
        <v>115</v>
      </c>
      <c r="J9" s="8" t="s">
        <v>115</v>
      </c>
      <c r="K9" s="8" t="s">
        <v>115</v>
      </c>
      <c r="L9" s="8" t="s">
        <v>115</v>
      </c>
      <c r="M9" s="8" t="s">
        <v>115</v>
      </c>
      <c r="N9" s="8" t="s">
        <v>115</v>
      </c>
      <c r="O9" s="8" t="s">
        <v>115</v>
      </c>
      <c r="P9" s="8" t="s">
        <v>115</v>
      </c>
      <c r="R9" s="12">
        <f t="shared" si="0"/>
        <v>0</v>
      </c>
      <c r="S9" s="12">
        <f t="shared" si="1"/>
        <v>0</v>
      </c>
      <c r="T9" s="12">
        <f t="shared" si="2"/>
        <v>0</v>
      </c>
      <c r="U9" s="12">
        <f t="shared" si="3"/>
        <v>0</v>
      </c>
      <c r="V9" s="12">
        <f t="shared" si="4"/>
        <v>0</v>
      </c>
      <c r="W9" s="12">
        <f t="shared" si="5"/>
        <v>0</v>
      </c>
      <c r="X9" s="12">
        <f t="shared" si="6"/>
        <v>0</v>
      </c>
      <c r="Y9" s="12">
        <f t="shared" si="7"/>
        <v>0</v>
      </c>
      <c r="Z9" s="12">
        <f t="shared" si="8"/>
        <v>0</v>
      </c>
      <c r="AA9" s="12">
        <f t="shared" si="9"/>
        <v>0</v>
      </c>
      <c r="AB9" s="12">
        <f t="shared" si="10"/>
        <v>0</v>
      </c>
      <c r="AC9" s="12">
        <f t="shared" si="11"/>
        <v>0</v>
      </c>
      <c r="AD9" s="12">
        <f t="shared" si="12"/>
        <v>0</v>
      </c>
      <c r="AE9" s="12">
        <f t="shared" si="13"/>
        <v>0</v>
      </c>
      <c r="AG9" s="18"/>
      <c r="AH9" s="18"/>
      <c r="AI9" s="18"/>
      <c r="AJ9" s="18"/>
      <c r="AK9" s="18"/>
      <c r="AL9" s="18"/>
      <c r="AM9" s="18"/>
      <c r="AN9" s="18"/>
    </row>
    <row r="10" spans="1:40" s="12" customFormat="1" x14ac:dyDescent="0.25">
      <c r="A10" s="9" t="s">
        <v>98</v>
      </c>
      <c r="B10" s="39">
        <f>SUM(R10:AE10)</f>
        <v>6</v>
      </c>
      <c r="C10" s="38" t="s">
        <v>64</v>
      </c>
      <c r="D10" s="8" t="s">
        <v>70</v>
      </c>
      <c r="E10" s="8" t="s">
        <v>56</v>
      </c>
      <c r="F10" s="8" t="s">
        <v>92</v>
      </c>
      <c r="G10" s="8" t="s">
        <v>61</v>
      </c>
      <c r="H10" s="8" t="s">
        <v>55</v>
      </c>
      <c r="I10" s="8" t="s">
        <v>72</v>
      </c>
      <c r="J10" s="8" t="s">
        <v>71</v>
      </c>
      <c r="K10" s="8" t="s">
        <v>94</v>
      </c>
      <c r="L10" s="8" t="s">
        <v>60</v>
      </c>
      <c r="M10" s="8" t="s">
        <v>59</v>
      </c>
      <c r="N10" s="8" t="s">
        <v>75</v>
      </c>
      <c r="O10" s="8" t="s">
        <v>62</v>
      </c>
      <c r="P10" s="8" t="s">
        <v>54</v>
      </c>
      <c r="R10" s="12">
        <f t="shared" si="0"/>
        <v>0</v>
      </c>
      <c r="S10" s="12">
        <f t="shared" si="1"/>
        <v>1</v>
      </c>
      <c r="T10" s="12">
        <f t="shared" si="2"/>
        <v>0</v>
      </c>
      <c r="U10" s="12">
        <f t="shared" si="3"/>
        <v>1</v>
      </c>
      <c r="V10" s="12">
        <f t="shared" si="4"/>
        <v>0</v>
      </c>
      <c r="W10" s="12">
        <f t="shared" si="5"/>
        <v>0</v>
      </c>
      <c r="X10" s="12">
        <f t="shared" si="6"/>
        <v>0</v>
      </c>
      <c r="Y10" s="12">
        <f t="shared" si="7"/>
        <v>0</v>
      </c>
      <c r="Z10" s="12">
        <f t="shared" si="8"/>
        <v>1</v>
      </c>
      <c r="AA10" s="12">
        <f t="shared" si="9"/>
        <v>0</v>
      </c>
      <c r="AB10" s="12">
        <f t="shared" si="10"/>
        <v>1</v>
      </c>
      <c r="AC10" s="12">
        <f t="shared" si="11"/>
        <v>0</v>
      </c>
      <c r="AD10" s="12">
        <f t="shared" si="12"/>
        <v>1</v>
      </c>
      <c r="AE10" s="12">
        <f t="shared" si="13"/>
        <v>1</v>
      </c>
      <c r="AG10" s="18"/>
      <c r="AH10" s="18"/>
      <c r="AI10" s="18"/>
      <c r="AJ10" s="18"/>
      <c r="AK10" s="18"/>
      <c r="AL10" s="18"/>
      <c r="AM10" s="18"/>
      <c r="AN10" s="18"/>
    </row>
    <row r="11" spans="1:40" s="12" customFormat="1" x14ac:dyDescent="0.25">
      <c r="A11" s="9" t="s">
        <v>99</v>
      </c>
      <c r="B11" s="39">
        <f>SUM(R11:AE11)</f>
        <v>11</v>
      </c>
      <c r="C11" s="38" t="s">
        <v>68</v>
      </c>
      <c r="D11" s="8" t="s">
        <v>66</v>
      </c>
      <c r="E11" s="8" t="s">
        <v>58</v>
      </c>
      <c r="F11" s="8" t="s">
        <v>92</v>
      </c>
      <c r="G11" s="8" t="s">
        <v>61</v>
      </c>
      <c r="H11" s="8" t="s">
        <v>73</v>
      </c>
      <c r="I11" s="8" t="s">
        <v>52</v>
      </c>
      <c r="J11" s="8" t="s">
        <v>69</v>
      </c>
      <c r="K11" s="8" t="s">
        <v>94</v>
      </c>
      <c r="L11" s="8" t="s">
        <v>110</v>
      </c>
      <c r="M11" s="8" t="s">
        <v>59</v>
      </c>
      <c r="N11" s="8" t="s">
        <v>75</v>
      </c>
      <c r="O11" s="8" t="s">
        <v>62</v>
      </c>
      <c r="P11" s="8" t="s">
        <v>54</v>
      </c>
      <c r="R11" s="12">
        <f t="shared" si="0"/>
        <v>1</v>
      </c>
      <c r="S11" s="12">
        <f t="shared" si="1"/>
        <v>0</v>
      </c>
      <c r="T11" s="12">
        <f t="shared" si="2"/>
        <v>1</v>
      </c>
      <c r="U11" s="12">
        <f t="shared" si="3"/>
        <v>1</v>
      </c>
      <c r="V11" s="12">
        <f t="shared" si="4"/>
        <v>0</v>
      </c>
      <c r="W11" s="12">
        <f t="shared" si="5"/>
        <v>1</v>
      </c>
      <c r="X11" s="12">
        <f t="shared" si="6"/>
        <v>1</v>
      </c>
      <c r="Y11" s="12">
        <f t="shared" si="7"/>
        <v>1</v>
      </c>
      <c r="Z11" s="12">
        <f t="shared" si="8"/>
        <v>1</v>
      </c>
      <c r="AA11" s="12">
        <f t="shared" si="9"/>
        <v>1</v>
      </c>
      <c r="AB11" s="12">
        <f t="shared" si="10"/>
        <v>1</v>
      </c>
      <c r="AC11" s="12">
        <f t="shared" si="11"/>
        <v>0</v>
      </c>
      <c r="AD11" s="12">
        <f t="shared" si="12"/>
        <v>1</v>
      </c>
      <c r="AE11" s="12">
        <f t="shared" si="13"/>
        <v>1</v>
      </c>
      <c r="AG11" s="18"/>
      <c r="AH11" s="18"/>
      <c r="AI11" s="18"/>
      <c r="AJ11" s="18"/>
      <c r="AK11" s="18"/>
      <c r="AL11" s="18"/>
      <c r="AM11" s="18"/>
      <c r="AN11" s="18"/>
    </row>
    <row r="12" spans="1:40" s="12" customFormat="1" x14ac:dyDescent="0.25">
      <c r="A12" s="9" t="s">
        <v>100</v>
      </c>
      <c r="B12" s="39">
        <f>SUM(R12:AE12)</f>
        <v>9</v>
      </c>
      <c r="C12" s="38" t="s">
        <v>68</v>
      </c>
      <c r="D12" s="8" t="s">
        <v>66</v>
      </c>
      <c r="E12" s="8" t="s">
        <v>56</v>
      </c>
      <c r="F12" s="8" t="s">
        <v>92</v>
      </c>
      <c r="G12" s="8" t="s">
        <v>61</v>
      </c>
      <c r="H12" s="8" t="s">
        <v>73</v>
      </c>
      <c r="I12" s="8" t="s">
        <v>52</v>
      </c>
      <c r="J12" s="8" t="s">
        <v>69</v>
      </c>
      <c r="K12" s="8" t="s">
        <v>67</v>
      </c>
      <c r="L12" s="8" t="s">
        <v>60</v>
      </c>
      <c r="M12" s="8" t="s">
        <v>59</v>
      </c>
      <c r="N12" s="8" t="s">
        <v>65</v>
      </c>
      <c r="O12" s="8" t="s">
        <v>62</v>
      </c>
      <c r="P12" s="8" t="s">
        <v>54</v>
      </c>
      <c r="R12" s="12">
        <f t="shared" si="0"/>
        <v>1</v>
      </c>
      <c r="S12" s="12">
        <f t="shared" si="1"/>
        <v>0</v>
      </c>
      <c r="T12" s="12">
        <f t="shared" si="2"/>
        <v>0</v>
      </c>
      <c r="U12" s="12">
        <f t="shared" si="3"/>
        <v>1</v>
      </c>
      <c r="V12" s="12">
        <f t="shared" si="4"/>
        <v>0</v>
      </c>
      <c r="W12" s="12">
        <f t="shared" si="5"/>
        <v>1</v>
      </c>
      <c r="X12" s="12">
        <f t="shared" si="6"/>
        <v>1</v>
      </c>
      <c r="Y12" s="12">
        <f t="shared" si="7"/>
        <v>1</v>
      </c>
      <c r="Z12" s="12">
        <f t="shared" si="8"/>
        <v>0</v>
      </c>
      <c r="AA12" s="12">
        <f t="shared" si="9"/>
        <v>0</v>
      </c>
      <c r="AB12" s="12">
        <f t="shared" si="10"/>
        <v>1</v>
      </c>
      <c r="AC12" s="12">
        <f t="shared" si="11"/>
        <v>1</v>
      </c>
      <c r="AD12" s="12">
        <f t="shared" si="12"/>
        <v>1</v>
      </c>
      <c r="AE12" s="12">
        <f t="shared" si="13"/>
        <v>1</v>
      </c>
      <c r="AG12" s="18"/>
      <c r="AH12" s="18"/>
      <c r="AI12" s="18"/>
      <c r="AJ12" s="18"/>
      <c r="AK12" s="18"/>
      <c r="AL12" s="18"/>
      <c r="AM12" s="18"/>
      <c r="AN12" s="18"/>
    </row>
    <row r="13" spans="1:40" s="12" customFormat="1" x14ac:dyDescent="0.25">
      <c r="A13" s="9" t="s">
        <v>101</v>
      </c>
      <c r="B13" s="39">
        <f>SUM(R13:AE13)</f>
        <v>5</v>
      </c>
      <c r="C13" s="38" t="s">
        <v>134</v>
      </c>
      <c r="D13" s="8" t="s">
        <v>83</v>
      </c>
      <c r="E13" s="8" t="s">
        <v>135</v>
      </c>
      <c r="F13" s="8" t="s">
        <v>77</v>
      </c>
      <c r="G13" s="8" t="s">
        <v>126</v>
      </c>
      <c r="H13" s="8" t="s">
        <v>140</v>
      </c>
      <c r="I13" s="8" t="s">
        <v>86</v>
      </c>
      <c r="J13" s="8" t="s">
        <v>84</v>
      </c>
      <c r="K13" s="8" t="s">
        <v>91</v>
      </c>
      <c r="L13" s="8" t="s">
        <v>141</v>
      </c>
      <c r="M13" s="8" t="s">
        <v>142</v>
      </c>
      <c r="N13" s="8" t="s">
        <v>128</v>
      </c>
      <c r="O13" s="8" t="s">
        <v>143</v>
      </c>
      <c r="P13" s="8" t="s">
        <v>54</v>
      </c>
      <c r="R13" s="12">
        <f t="shared" si="0"/>
        <v>0</v>
      </c>
      <c r="S13" s="70">
        <v>1</v>
      </c>
      <c r="T13" s="12">
        <f t="shared" si="2"/>
        <v>0</v>
      </c>
      <c r="U13" s="70">
        <v>1</v>
      </c>
      <c r="V13" s="70">
        <v>1</v>
      </c>
      <c r="W13" s="12">
        <f t="shared" si="5"/>
        <v>0</v>
      </c>
      <c r="X13" s="12">
        <f t="shared" si="6"/>
        <v>0</v>
      </c>
      <c r="Y13" s="12">
        <f t="shared" si="7"/>
        <v>0</v>
      </c>
      <c r="Z13" s="12">
        <f t="shared" si="8"/>
        <v>0</v>
      </c>
      <c r="AA13" s="12">
        <f t="shared" si="9"/>
        <v>0</v>
      </c>
      <c r="AB13" s="12">
        <f t="shared" si="10"/>
        <v>0</v>
      </c>
      <c r="AC13" s="70">
        <v>1</v>
      </c>
      <c r="AD13" s="12">
        <f t="shared" si="12"/>
        <v>0</v>
      </c>
      <c r="AE13" s="12">
        <f t="shared" si="13"/>
        <v>1</v>
      </c>
      <c r="AG13" s="18"/>
      <c r="AH13" s="18"/>
      <c r="AI13" s="18"/>
      <c r="AJ13" s="18"/>
      <c r="AK13" s="18"/>
      <c r="AL13" s="18"/>
      <c r="AM13" s="18"/>
      <c r="AN13" s="18"/>
    </row>
    <row r="14" spans="1:40" s="12" customFormat="1" x14ac:dyDescent="0.25">
      <c r="A14" s="9" t="s">
        <v>102</v>
      </c>
      <c r="B14" s="39">
        <f>SUM(R14:AE14)</f>
        <v>10</v>
      </c>
      <c r="C14" s="38" t="s">
        <v>64</v>
      </c>
      <c r="D14" s="8" t="s">
        <v>70</v>
      </c>
      <c r="E14" s="8" t="s">
        <v>58</v>
      </c>
      <c r="F14" s="8" t="s">
        <v>92</v>
      </c>
      <c r="G14" s="8" t="s">
        <v>61</v>
      </c>
      <c r="H14" s="8" t="s">
        <v>55</v>
      </c>
      <c r="I14" s="8" t="s">
        <v>52</v>
      </c>
      <c r="J14" s="8" t="s">
        <v>69</v>
      </c>
      <c r="K14" s="8" t="s">
        <v>94</v>
      </c>
      <c r="L14" s="8" t="s">
        <v>60</v>
      </c>
      <c r="M14" s="8" t="s">
        <v>59</v>
      </c>
      <c r="N14" s="8" t="s">
        <v>65</v>
      </c>
      <c r="O14" s="8" t="s">
        <v>62</v>
      </c>
      <c r="P14" s="8" t="s">
        <v>54</v>
      </c>
      <c r="R14" s="12">
        <f t="shared" si="0"/>
        <v>0</v>
      </c>
      <c r="S14" s="12">
        <f t="shared" ref="S14:S24" si="14">IF(D14=$D$26,1,0)</f>
        <v>1</v>
      </c>
      <c r="T14" s="12">
        <f t="shared" si="2"/>
        <v>1</v>
      </c>
      <c r="U14" s="12">
        <f t="shared" ref="U14:U24" si="15">IF(F14=$F$26,1,0)</f>
        <v>1</v>
      </c>
      <c r="V14" s="12">
        <f t="shared" ref="V14:V24" si="16">IF(G14=$G$26,1,0)</f>
        <v>0</v>
      </c>
      <c r="W14" s="12">
        <f t="shared" si="5"/>
        <v>0</v>
      </c>
      <c r="X14" s="12">
        <f t="shared" si="6"/>
        <v>1</v>
      </c>
      <c r="Y14" s="12">
        <f t="shared" si="7"/>
        <v>1</v>
      </c>
      <c r="Z14" s="12">
        <f t="shared" si="8"/>
        <v>1</v>
      </c>
      <c r="AA14" s="12">
        <f t="shared" si="9"/>
        <v>0</v>
      </c>
      <c r="AB14" s="12">
        <f t="shared" si="10"/>
        <v>1</v>
      </c>
      <c r="AC14" s="12">
        <f t="shared" ref="AC14:AC24" si="17">IF(N14=$N$26,1,0)</f>
        <v>1</v>
      </c>
      <c r="AD14" s="12">
        <f t="shared" si="12"/>
        <v>1</v>
      </c>
      <c r="AE14" s="12">
        <f t="shared" si="13"/>
        <v>1</v>
      </c>
      <c r="AG14" s="18"/>
      <c r="AH14" s="18"/>
      <c r="AI14" s="18"/>
      <c r="AJ14" s="18"/>
      <c r="AK14" s="18"/>
      <c r="AL14" s="18"/>
      <c r="AM14" s="18"/>
      <c r="AN14" s="18"/>
    </row>
    <row r="15" spans="1:40" s="12" customFormat="1" x14ac:dyDescent="0.25">
      <c r="A15" s="9" t="s">
        <v>103</v>
      </c>
      <c r="B15" s="71">
        <v>4</v>
      </c>
      <c r="C15" s="38" t="s">
        <v>115</v>
      </c>
      <c r="D15" s="8" t="s">
        <v>115</v>
      </c>
      <c r="E15" s="8" t="s">
        <v>115</v>
      </c>
      <c r="F15" s="8" t="s">
        <v>115</v>
      </c>
      <c r="G15" s="8" t="s">
        <v>115</v>
      </c>
      <c r="H15" s="8" t="s">
        <v>115</v>
      </c>
      <c r="I15" s="8" t="s">
        <v>115</v>
      </c>
      <c r="J15" s="8" t="s">
        <v>115</v>
      </c>
      <c r="K15" s="8" t="s">
        <v>115</v>
      </c>
      <c r="L15" s="8" t="s">
        <v>115</v>
      </c>
      <c r="M15" s="8" t="s">
        <v>115</v>
      </c>
      <c r="N15" s="8" t="s">
        <v>115</v>
      </c>
      <c r="O15" s="8" t="s">
        <v>115</v>
      </c>
      <c r="P15" s="8" t="s">
        <v>115</v>
      </c>
      <c r="R15" s="12">
        <f t="shared" si="0"/>
        <v>0</v>
      </c>
      <c r="S15" s="12">
        <f t="shared" si="14"/>
        <v>0</v>
      </c>
      <c r="T15" s="12">
        <f t="shared" si="2"/>
        <v>0</v>
      </c>
      <c r="U15" s="12">
        <f t="shared" si="15"/>
        <v>0</v>
      </c>
      <c r="V15" s="12">
        <f t="shared" si="16"/>
        <v>0</v>
      </c>
      <c r="W15" s="12">
        <f t="shared" si="5"/>
        <v>0</v>
      </c>
      <c r="X15" s="12">
        <f t="shared" si="6"/>
        <v>0</v>
      </c>
      <c r="Y15" s="12">
        <f t="shared" si="7"/>
        <v>0</v>
      </c>
      <c r="Z15" s="12">
        <f t="shared" si="8"/>
        <v>0</v>
      </c>
      <c r="AA15" s="12">
        <f t="shared" si="9"/>
        <v>0</v>
      </c>
      <c r="AB15" s="12">
        <f t="shared" si="10"/>
        <v>0</v>
      </c>
      <c r="AC15" s="12">
        <f t="shared" si="17"/>
        <v>0</v>
      </c>
      <c r="AD15" s="12">
        <f t="shared" si="12"/>
        <v>0</v>
      </c>
      <c r="AE15" s="12">
        <f t="shared" si="13"/>
        <v>0</v>
      </c>
      <c r="AG15" s="18"/>
      <c r="AH15" s="18"/>
      <c r="AI15" s="18"/>
      <c r="AJ15" s="18"/>
      <c r="AK15" s="18"/>
      <c r="AL15" s="18"/>
      <c r="AM15" s="18"/>
      <c r="AN15" s="18"/>
    </row>
    <row r="16" spans="1:40" x14ac:dyDescent="0.25">
      <c r="A16" s="9" t="s">
        <v>34</v>
      </c>
      <c r="B16" s="39">
        <f t="shared" ref="B16:B24" si="18">SUM(R16:AE16)</f>
        <v>11</v>
      </c>
      <c r="C16" s="38" t="s">
        <v>68</v>
      </c>
      <c r="D16" s="8" t="s">
        <v>70</v>
      </c>
      <c r="E16" s="8" t="s">
        <v>58</v>
      </c>
      <c r="F16" s="8" t="s">
        <v>92</v>
      </c>
      <c r="G16" s="8" t="s">
        <v>61</v>
      </c>
      <c r="H16" s="8" t="s">
        <v>73</v>
      </c>
      <c r="I16" s="8" t="s">
        <v>52</v>
      </c>
      <c r="J16" s="8" t="s">
        <v>69</v>
      </c>
      <c r="K16" s="8" t="s">
        <v>94</v>
      </c>
      <c r="L16" s="8" t="s">
        <v>110</v>
      </c>
      <c r="M16" s="8" t="s">
        <v>49</v>
      </c>
      <c r="N16" s="8" t="s">
        <v>75</v>
      </c>
      <c r="O16" s="8" t="s">
        <v>62</v>
      </c>
      <c r="P16" s="8" t="s">
        <v>54</v>
      </c>
      <c r="R16" s="12">
        <f t="shared" si="0"/>
        <v>1</v>
      </c>
      <c r="S16" s="12">
        <f t="shared" si="14"/>
        <v>1</v>
      </c>
      <c r="T16" s="12">
        <f t="shared" si="2"/>
        <v>1</v>
      </c>
      <c r="U16" s="12">
        <f t="shared" si="15"/>
        <v>1</v>
      </c>
      <c r="V16" s="12">
        <f t="shared" si="16"/>
        <v>0</v>
      </c>
      <c r="W16" s="12">
        <f t="shared" si="5"/>
        <v>1</v>
      </c>
      <c r="X16" s="12">
        <f t="shared" si="6"/>
        <v>1</v>
      </c>
      <c r="Y16" s="12">
        <f t="shared" si="7"/>
        <v>1</v>
      </c>
      <c r="Z16" s="12">
        <f t="shared" si="8"/>
        <v>1</v>
      </c>
      <c r="AA16" s="12">
        <f t="shared" si="9"/>
        <v>1</v>
      </c>
      <c r="AB16" s="12">
        <f t="shared" si="10"/>
        <v>0</v>
      </c>
      <c r="AC16" s="12">
        <f t="shared" si="17"/>
        <v>0</v>
      </c>
      <c r="AD16" s="12">
        <f t="shared" si="12"/>
        <v>1</v>
      </c>
      <c r="AE16" s="12">
        <f t="shared" si="13"/>
        <v>1</v>
      </c>
    </row>
    <row r="17" spans="1:40" x14ac:dyDescent="0.25">
      <c r="A17" s="9" t="s">
        <v>35</v>
      </c>
      <c r="B17" s="39">
        <f t="shared" si="18"/>
        <v>9</v>
      </c>
      <c r="C17" s="38" t="s">
        <v>68</v>
      </c>
      <c r="D17" s="8" t="s">
        <v>66</v>
      </c>
      <c r="E17" s="8" t="s">
        <v>58</v>
      </c>
      <c r="F17" s="8" t="s">
        <v>92</v>
      </c>
      <c r="G17" s="8" t="s">
        <v>61</v>
      </c>
      <c r="H17" s="8" t="s">
        <v>73</v>
      </c>
      <c r="I17" s="8" t="s">
        <v>52</v>
      </c>
      <c r="J17" s="8" t="s">
        <v>69</v>
      </c>
      <c r="K17" s="8" t="s">
        <v>67</v>
      </c>
      <c r="L17" s="8" t="s">
        <v>60</v>
      </c>
      <c r="M17" s="8" t="s">
        <v>59</v>
      </c>
      <c r="N17" s="8" t="s">
        <v>75</v>
      </c>
      <c r="O17" s="8" t="s">
        <v>62</v>
      </c>
      <c r="P17" s="8" t="s">
        <v>54</v>
      </c>
      <c r="R17" s="12">
        <f t="shared" si="0"/>
        <v>1</v>
      </c>
      <c r="S17" s="12">
        <f t="shared" si="14"/>
        <v>0</v>
      </c>
      <c r="T17" s="12">
        <f t="shared" si="2"/>
        <v>1</v>
      </c>
      <c r="U17" s="12">
        <f t="shared" si="15"/>
        <v>1</v>
      </c>
      <c r="V17" s="12">
        <f t="shared" si="16"/>
        <v>0</v>
      </c>
      <c r="W17" s="12">
        <f t="shared" si="5"/>
        <v>1</v>
      </c>
      <c r="X17" s="12">
        <f t="shared" si="6"/>
        <v>1</v>
      </c>
      <c r="Y17" s="12">
        <f t="shared" si="7"/>
        <v>1</v>
      </c>
      <c r="Z17" s="12">
        <f t="shared" si="8"/>
        <v>0</v>
      </c>
      <c r="AA17" s="12">
        <f t="shared" si="9"/>
        <v>0</v>
      </c>
      <c r="AB17" s="12">
        <f t="shared" si="10"/>
        <v>1</v>
      </c>
      <c r="AC17" s="12">
        <f t="shared" si="17"/>
        <v>0</v>
      </c>
      <c r="AD17" s="12">
        <f t="shared" si="12"/>
        <v>1</v>
      </c>
      <c r="AE17" s="12">
        <f t="shared" si="13"/>
        <v>1</v>
      </c>
    </row>
    <row r="18" spans="1:40" x14ac:dyDescent="0.25">
      <c r="A18" s="9" t="s">
        <v>36</v>
      </c>
      <c r="B18" s="39">
        <f t="shared" si="18"/>
        <v>12</v>
      </c>
      <c r="C18" s="38" t="s">
        <v>68</v>
      </c>
      <c r="D18" s="8" t="s">
        <v>66</v>
      </c>
      <c r="E18" s="8" t="s">
        <v>58</v>
      </c>
      <c r="F18" s="8" t="s">
        <v>92</v>
      </c>
      <c r="G18" s="8" t="s">
        <v>61</v>
      </c>
      <c r="H18" s="8" t="s">
        <v>73</v>
      </c>
      <c r="I18" s="8" t="s">
        <v>52</v>
      </c>
      <c r="J18" s="8" t="s">
        <v>69</v>
      </c>
      <c r="K18" s="8" t="s">
        <v>94</v>
      </c>
      <c r="L18" s="8" t="s">
        <v>110</v>
      </c>
      <c r="M18" s="8" t="s">
        <v>59</v>
      </c>
      <c r="N18" s="8" t="s">
        <v>65</v>
      </c>
      <c r="O18" s="8" t="s">
        <v>62</v>
      </c>
      <c r="P18" s="8" t="s">
        <v>54</v>
      </c>
      <c r="R18" s="12">
        <f t="shared" si="0"/>
        <v>1</v>
      </c>
      <c r="S18" s="12">
        <f t="shared" si="14"/>
        <v>0</v>
      </c>
      <c r="T18" s="12">
        <f t="shared" si="2"/>
        <v>1</v>
      </c>
      <c r="U18" s="12">
        <f t="shared" si="15"/>
        <v>1</v>
      </c>
      <c r="V18" s="12">
        <f t="shared" si="16"/>
        <v>0</v>
      </c>
      <c r="W18" s="12">
        <f t="shared" si="5"/>
        <v>1</v>
      </c>
      <c r="X18" s="12">
        <f t="shared" si="6"/>
        <v>1</v>
      </c>
      <c r="Y18" s="12">
        <f t="shared" si="7"/>
        <v>1</v>
      </c>
      <c r="Z18" s="12">
        <f t="shared" si="8"/>
        <v>1</v>
      </c>
      <c r="AA18" s="12">
        <f t="shared" si="9"/>
        <v>1</v>
      </c>
      <c r="AB18" s="12">
        <f t="shared" si="10"/>
        <v>1</v>
      </c>
      <c r="AC18" s="12">
        <f t="shared" si="17"/>
        <v>1</v>
      </c>
      <c r="AD18" s="12">
        <f t="shared" si="12"/>
        <v>1</v>
      </c>
      <c r="AE18" s="12">
        <f t="shared" si="13"/>
        <v>1</v>
      </c>
    </row>
    <row r="19" spans="1:40" x14ac:dyDescent="0.25">
      <c r="A19" s="9" t="s">
        <v>37</v>
      </c>
      <c r="B19" s="39">
        <f t="shared" si="18"/>
        <v>12</v>
      </c>
      <c r="C19" s="38" t="s">
        <v>68</v>
      </c>
      <c r="D19" s="8" t="s">
        <v>70</v>
      </c>
      <c r="E19" s="8" t="s">
        <v>58</v>
      </c>
      <c r="F19" s="8" t="s">
        <v>92</v>
      </c>
      <c r="G19" s="8" t="s">
        <v>61</v>
      </c>
      <c r="H19" s="8" t="s">
        <v>73</v>
      </c>
      <c r="I19" s="8" t="s">
        <v>52</v>
      </c>
      <c r="J19" s="8" t="s">
        <v>69</v>
      </c>
      <c r="K19" s="8" t="s">
        <v>94</v>
      </c>
      <c r="L19" s="8" t="s">
        <v>60</v>
      </c>
      <c r="M19" s="8" t="s">
        <v>59</v>
      </c>
      <c r="N19" s="8" t="s">
        <v>65</v>
      </c>
      <c r="O19" s="8" t="s">
        <v>62</v>
      </c>
      <c r="P19" s="8" t="s">
        <v>54</v>
      </c>
      <c r="R19" s="12">
        <f t="shared" si="0"/>
        <v>1</v>
      </c>
      <c r="S19" s="12">
        <f t="shared" si="14"/>
        <v>1</v>
      </c>
      <c r="T19" s="12">
        <f t="shared" si="2"/>
        <v>1</v>
      </c>
      <c r="U19" s="12">
        <f t="shared" si="15"/>
        <v>1</v>
      </c>
      <c r="V19" s="12">
        <f t="shared" si="16"/>
        <v>0</v>
      </c>
      <c r="W19" s="12">
        <f t="shared" si="5"/>
        <v>1</v>
      </c>
      <c r="X19" s="12">
        <f t="shared" si="6"/>
        <v>1</v>
      </c>
      <c r="Y19" s="12">
        <f t="shared" si="7"/>
        <v>1</v>
      </c>
      <c r="Z19" s="12">
        <f t="shared" si="8"/>
        <v>1</v>
      </c>
      <c r="AA19" s="12">
        <f t="shared" si="9"/>
        <v>0</v>
      </c>
      <c r="AB19" s="12">
        <f t="shared" si="10"/>
        <v>1</v>
      </c>
      <c r="AC19" s="12">
        <f t="shared" si="17"/>
        <v>1</v>
      </c>
      <c r="AD19" s="12">
        <f t="shared" si="12"/>
        <v>1</v>
      </c>
      <c r="AE19" s="12">
        <f t="shared" si="13"/>
        <v>1</v>
      </c>
    </row>
    <row r="20" spans="1:40" x14ac:dyDescent="0.25">
      <c r="A20" s="9" t="s">
        <v>104</v>
      </c>
      <c r="B20" s="39">
        <f t="shared" si="18"/>
        <v>10</v>
      </c>
      <c r="C20" s="38" t="s">
        <v>68</v>
      </c>
      <c r="D20" s="8" t="s">
        <v>70</v>
      </c>
      <c r="E20" s="8" t="s">
        <v>58</v>
      </c>
      <c r="F20" s="8" t="s">
        <v>53</v>
      </c>
      <c r="G20" s="8" t="s">
        <v>61</v>
      </c>
      <c r="H20" s="8" t="s">
        <v>73</v>
      </c>
      <c r="I20" s="8" t="s">
        <v>52</v>
      </c>
      <c r="J20" s="8" t="s">
        <v>69</v>
      </c>
      <c r="K20" s="8" t="s">
        <v>94</v>
      </c>
      <c r="L20" s="8" t="s">
        <v>60</v>
      </c>
      <c r="M20" s="8" t="s">
        <v>59</v>
      </c>
      <c r="N20" s="8" t="s">
        <v>75</v>
      </c>
      <c r="O20" s="8" t="s">
        <v>62</v>
      </c>
      <c r="P20" s="8" t="s">
        <v>54</v>
      </c>
      <c r="R20" s="12">
        <f t="shared" si="0"/>
        <v>1</v>
      </c>
      <c r="S20" s="12">
        <f t="shared" si="14"/>
        <v>1</v>
      </c>
      <c r="T20" s="12">
        <f t="shared" si="2"/>
        <v>1</v>
      </c>
      <c r="U20" s="12">
        <f t="shared" si="15"/>
        <v>0</v>
      </c>
      <c r="V20" s="12">
        <f t="shared" si="16"/>
        <v>0</v>
      </c>
      <c r="W20" s="12">
        <f t="shared" si="5"/>
        <v>1</v>
      </c>
      <c r="X20" s="12">
        <f t="shared" si="6"/>
        <v>1</v>
      </c>
      <c r="Y20" s="12">
        <f t="shared" si="7"/>
        <v>1</v>
      </c>
      <c r="Z20" s="12">
        <f t="shared" si="8"/>
        <v>1</v>
      </c>
      <c r="AA20" s="12">
        <f t="shared" si="9"/>
        <v>0</v>
      </c>
      <c r="AB20" s="12">
        <f t="shared" si="10"/>
        <v>1</v>
      </c>
      <c r="AC20" s="12">
        <f t="shared" si="17"/>
        <v>0</v>
      </c>
      <c r="AD20" s="12">
        <f t="shared" si="12"/>
        <v>1</v>
      </c>
      <c r="AE20" s="12">
        <f t="shared" si="13"/>
        <v>1</v>
      </c>
    </row>
    <row r="21" spans="1:40" x14ac:dyDescent="0.25">
      <c r="A21" s="9" t="s">
        <v>105</v>
      </c>
      <c r="B21" s="39">
        <f t="shared" si="18"/>
        <v>8</v>
      </c>
      <c r="C21" s="38" t="s">
        <v>68</v>
      </c>
      <c r="D21" s="8" t="s">
        <v>66</v>
      </c>
      <c r="E21" s="8" t="s">
        <v>56</v>
      </c>
      <c r="F21" s="8" t="s">
        <v>92</v>
      </c>
      <c r="G21" s="8" t="s">
        <v>61</v>
      </c>
      <c r="H21" s="8" t="s">
        <v>73</v>
      </c>
      <c r="I21" s="8" t="s">
        <v>52</v>
      </c>
      <c r="J21" s="8" t="s">
        <v>69</v>
      </c>
      <c r="K21" s="8" t="s">
        <v>94</v>
      </c>
      <c r="L21" s="8" t="s">
        <v>60</v>
      </c>
      <c r="M21" s="8" t="s">
        <v>49</v>
      </c>
      <c r="N21" s="8" t="s">
        <v>75</v>
      </c>
      <c r="O21" s="8" t="s">
        <v>62</v>
      </c>
      <c r="P21" s="8" t="s">
        <v>54</v>
      </c>
      <c r="R21" s="12">
        <f t="shared" si="0"/>
        <v>1</v>
      </c>
      <c r="S21" s="12">
        <f t="shared" si="14"/>
        <v>0</v>
      </c>
      <c r="T21" s="12">
        <f t="shared" si="2"/>
        <v>0</v>
      </c>
      <c r="U21" s="12">
        <f t="shared" si="15"/>
        <v>1</v>
      </c>
      <c r="V21" s="12">
        <f t="shared" si="16"/>
        <v>0</v>
      </c>
      <c r="W21" s="12">
        <f t="shared" si="5"/>
        <v>1</v>
      </c>
      <c r="X21" s="12">
        <f t="shared" si="6"/>
        <v>1</v>
      </c>
      <c r="Y21" s="12">
        <f t="shared" si="7"/>
        <v>1</v>
      </c>
      <c r="Z21" s="12">
        <f t="shared" si="8"/>
        <v>1</v>
      </c>
      <c r="AA21" s="12">
        <f t="shared" si="9"/>
        <v>0</v>
      </c>
      <c r="AB21" s="12">
        <f t="shared" si="10"/>
        <v>0</v>
      </c>
      <c r="AC21" s="12">
        <f t="shared" si="17"/>
        <v>0</v>
      </c>
      <c r="AD21" s="12">
        <f t="shared" si="12"/>
        <v>1</v>
      </c>
      <c r="AE21" s="12">
        <f t="shared" si="13"/>
        <v>1</v>
      </c>
    </row>
    <row r="22" spans="1:40" x14ac:dyDescent="0.25">
      <c r="A22" s="9" t="s">
        <v>106</v>
      </c>
      <c r="B22" s="39">
        <f t="shared" si="18"/>
        <v>10</v>
      </c>
      <c r="C22" s="38" t="s">
        <v>64</v>
      </c>
      <c r="D22" s="8" t="s">
        <v>70</v>
      </c>
      <c r="E22" s="8" t="s">
        <v>56</v>
      </c>
      <c r="F22" s="8" t="s">
        <v>53</v>
      </c>
      <c r="G22" s="8" t="s">
        <v>61</v>
      </c>
      <c r="H22" s="8" t="s">
        <v>73</v>
      </c>
      <c r="I22" s="8" t="s">
        <v>52</v>
      </c>
      <c r="J22" s="8" t="s">
        <v>69</v>
      </c>
      <c r="K22" s="8" t="s">
        <v>94</v>
      </c>
      <c r="L22" s="8" t="s">
        <v>110</v>
      </c>
      <c r="M22" s="8" t="s">
        <v>59</v>
      </c>
      <c r="N22" s="8" t="s">
        <v>65</v>
      </c>
      <c r="O22" s="8" t="s">
        <v>62</v>
      </c>
      <c r="P22" s="8" t="s">
        <v>54</v>
      </c>
      <c r="R22" s="12">
        <f t="shared" si="0"/>
        <v>0</v>
      </c>
      <c r="S22" s="12">
        <f t="shared" si="14"/>
        <v>1</v>
      </c>
      <c r="T22" s="12">
        <f t="shared" si="2"/>
        <v>0</v>
      </c>
      <c r="U22" s="12">
        <f t="shared" si="15"/>
        <v>0</v>
      </c>
      <c r="V22" s="12">
        <f t="shared" si="16"/>
        <v>0</v>
      </c>
      <c r="W22" s="12">
        <f t="shared" si="5"/>
        <v>1</v>
      </c>
      <c r="X22" s="12">
        <f t="shared" si="6"/>
        <v>1</v>
      </c>
      <c r="Y22" s="12">
        <f t="shared" si="7"/>
        <v>1</v>
      </c>
      <c r="Z22" s="12">
        <f t="shared" si="8"/>
        <v>1</v>
      </c>
      <c r="AA22" s="12">
        <f t="shared" si="9"/>
        <v>1</v>
      </c>
      <c r="AB22" s="12">
        <f t="shared" si="10"/>
        <v>1</v>
      </c>
      <c r="AC22" s="12">
        <f t="shared" si="17"/>
        <v>1</v>
      </c>
      <c r="AD22" s="12">
        <f t="shared" si="12"/>
        <v>1</v>
      </c>
      <c r="AE22" s="12">
        <f t="shared" si="13"/>
        <v>1</v>
      </c>
    </row>
    <row r="23" spans="1:40" x14ac:dyDescent="0.25">
      <c r="A23" s="9" t="s">
        <v>107</v>
      </c>
      <c r="B23" s="39">
        <f t="shared" si="18"/>
        <v>8</v>
      </c>
      <c r="C23" s="38" t="s">
        <v>68</v>
      </c>
      <c r="D23" s="8" t="s">
        <v>66</v>
      </c>
      <c r="E23" s="8" t="s">
        <v>58</v>
      </c>
      <c r="F23" s="8" t="s">
        <v>53</v>
      </c>
      <c r="G23" s="8" t="s">
        <v>61</v>
      </c>
      <c r="H23" s="8" t="s">
        <v>55</v>
      </c>
      <c r="I23" s="8" t="s">
        <v>52</v>
      </c>
      <c r="J23" s="8" t="s">
        <v>69</v>
      </c>
      <c r="K23" s="8" t="s">
        <v>94</v>
      </c>
      <c r="L23" s="8" t="s">
        <v>60</v>
      </c>
      <c r="M23" s="8" t="s">
        <v>59</v>
      </c>
      <c r="N23" s="8" t="s">
        <v>65</v>
      </c>
      <c r="O23" s="8" t="s">
        <v>50</v>
      </c>
      <c r="P23" s="8" t="s">
        <v>54</v>
      </c>
      <c r="R23" s="12">
        <f t="shared" si="0"/>
        <v>1</v>
      </c>
      <c r="S23" s="12">
        <f t="shared" si="14"/>
        <v>0</v>
      </c>
      <c r="T23" s="12">
        <f t="shared" si="2"/>
        <v>1</v>
      </c>
      <c r="U23" s="12">
        <f t="shared" si="15"/>
        <v>0</v>
      </c>
      <c r="V23" s="12">
        <f t="shared" si="16"/>
        <v>0</v>
      </c>
      <c r="W23" s="12">
        <f t="shared" si="5"/>
        <v>0</v>
      </c>
      <c r="X23" s="12">
        <f t="shared" si="6"/>
        <v>1</v>
      </c>
      <c r="Y23" s="12">
        <f t="shared" si="7"/>
        <v>1</v>
      </c>
      <c r="Z23" s="12">
        <f t="shared" si="8"/>
        <v>1</v>
      </c>
      <c r="AA23" s="12">
        <f t="shared" si="9"/>
        <v>0</v>
      </c>
      <c r="AB23" s="12">
        <f t="shared" si="10"/>
        <v>1</v>
      </c>
      <c r="AC23" s="12">
        <f t="shared" si="17"/>
        <v>1</v>
      </c>
      <c r="AD23" s="12">
        <f t="shared" si="12"/>
        <v>0</v>
      </c>
      <c r="AE23" s="12">
        <f t="shared" si="13"/>
        <v>1</v>
      </c>
    </row>
    <row r="24" spans="1:40" ht="15.75" thickBot="1" x14ac:dyDescent="0.3">
      <c r="A24" s="40" t="s">
        <v>44</v>
      </c>
      <c r="B24" s="41">
        <f t="shared" si="18"/>
        <v>11</v>
      </c>
      <c r="C24" s="38" t="str">
        <f t="shared" ref="C24:P24" si="19">IF(C34&gt;0.5, C30, C31)</f>
        <v>Atl</v>
      </c>
      <c r="D24" s="8" t="str">
        <f t="shared" si="19"/>
        <v>Cincy</v>
      </c>
      <c r="E24" s="8" t="str">
        <f t="shared" si="19"/>
        <v>Det</v>
      </c>
      <c r="F24" s="8" t="str">
        <f t="shared" si="19"/>
        <v>GB</v>
      </c>
      <c r="G24" s="8" t="str">
        <f t="shared" si="19"/>
        <v>SD</v>
      </c>
      <c r="H24" s="8" t="str">
        <f t="shared" si="19"/>
        <v>NO</v>
      </c>
      <c r="I24" s="8" t="str">
        <f t="shared" si="19"/>
        <v>Wash</v>
      </c>
      <c r="J24" s="8" t="str">
        <f t="shared" si="19"/>
        <v>Tenn</v>
      </c>
      <c r="K24" s="8" t="str">
        <f t="shared" si="19"/>
        <v>TB</v>
      </c>
      <c r="L24" s="8" t="str">
        <f t="shared" si="19"/>
        <v>Seat</v>
      </c>
      <c r="M24" s="8" t="str">
        <f t="shared" si="19"/>
        <v>NE</v>
      </c>
      <c r="N24" s="8" t="str">
        <f t="shared" si="19"/>
        <v>Houst</v>
      </c>
      <c r="O24" s="8" t="str">
        <f t="shared" si="19"/>
        <v>Dallas</v>
      </c>
      <c r="P24" s="8" t="str">
        <f t="shared" si="19"/>
        <v>Pitt</v>
      </c>
      <c r="R24" s="12">
        <f t="shared" si="0"/>
        <v>1</v>
      </c>
      <c r="S24" s="12">
        <f t="shared" si="14"/>
        <v>0</v>
      </c>
      <c r="T24" s="12">
        <f t="shared" si="2"/>
        <v>1</v>
      </c>
      <c r="U24" s="12">
        <f t="shared" si="15"/>
        <v>1</v>
      </c>
      <c r="V24" s="12">
        <f t="shared" si="16"/>
        <v>0</v>
      </c>
      <c r="W24" s="12">
        <f t="shared" si="5"/>
        <v>1</v>
      </c>
      <c r="X24" s="12">
        <f t="shared" si="6"/>
        <v>1</v>
      </c>
      <c r="Y24" s="12">
        <f t="shared" si="7"/>
        <v>1</v>
      </c>
      <c r="Z24" s="12">
        <f t="shared" si="8"/>
        <v>1</v>
      </c>
      <c r="AA24" s="12">
        <f t="shared" si="9"/>
        <v>0</v>
      </c>
      <c r="AB24" s="12">
        <f t="shared" si="10"/>
        <v>1</v>
      </c>
      <c r="AC24" s="12">
        <f t="shared" si="17"/>
        <v>1</v>
      </c>
      <c r="AD24" s="12">
        <f t="shared" si="12"/>
        <v>1</v>
      </c>
      <c r="AE24" s="12">
        <f t="shared" si="13"/>
        <v>1</v>
      </c>
    </row>
    <row r="25" spans="1:40" x14ac:dyDescent="0.25">
      <c r="A25" s="34" t="s">
        <v>139</v>
      </c>
      <c r="B25" s="64" t="s">
        <v>45</v>
      </c>
      <c r="C25" s="70" t="s">
        <v>131</v>
      </c>
    </row>
    <row r="26" spans="1:40" x14ac:dyDescent="0.25">
      <c r="A26" s="33"/>
      <c r="C26" s="8" t="s">
        <v>68</v>
      </c>
      <c r="D26" s="8" t="s">
        <v>70</v>
      </c>
      <c r="E26" s="8" t="s">
        <v>58</v>
      </c>
      <c r="F26" s="8" t="s">
        <v>92</v>
      </c>
      <c r="G26" s="8" t="s">
        <v>51</v>
      </c>
      <c r="H26" s="8" t="s">
        <v>73</v>
      </c>
      <c r="I26" s="8" t="s">
        <v>52</v>
      </c>
      <c r="J26" s="8" t="s">
        <v>69</v>
      </c>
      <c r="K26" s="8" t="s">
        <v>94</v>
      </c>
      <c r="L26" s="8" t="s">
        <v>110</v>
      </c>
      <c r="M26" s="8" t="s">
        <v>59</v>
      </c>
      <c r="N26" s="8" t="s">
        <v>65</v>
      </c>
      <c r="O26" s="8" t="s">
        <v>62</v>
      </c>
      <c r="P26" s="8" t="s">
        <v>54</v>
      </c>
    </row>
    <row r="27" spans="1:40" x14ac:dyDescent="0.25">
      <c r="A27" s="42"/>
      <c r="C27" s="12">
        <v>1</v>
      </c>
      <c r="D27" s="12">
        <v>1</v>
      </c>
      <c r="E27" s="12">
        <v>1</v>
      </c>
      <c r="F27" s="12">
        <v>1</v>
      </c>
      <c r="G27" s="12">
        <v>1</v>
      </c>
      <c r="H27" s="12">
        <v>1</v>
      </c>
      <c r="I27" s="12">
        <v>1</v>
      </c>
      <c r="J27" s="12">
        <v>1</v>
      </c>
      <c r="K27" s="12">
        <v>1</v>
      </c>
      <c r="L27" s="12">
        <v>1</v>
      </c>
      <c r="M27" s="12">
        <v>1</v>
      </c>
      <c r="N27" s="12">
        <v>1</v>
      </c>
      <c r="O27" s="12">
        <v>1</v>
      </c>
      <c r="P27" s="12">
        <v>1</v>
      </c>
    </row>
    <row r="29" spans="1:40" s="50" customFormat="1" x14ac:dyDescent="0.25">
      <c r="A29" s="48" t="s">
        <v>43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</row>
    <row r="30" spans="1:40" customFormat="1" x14ac:dyDescent="0.25">
      <c r="A30" s="51" t="s">
        <v>38</v>
      </c>
      <c r="B30" s="3"/>
      <c r="C30" s="3" t="s">
        <v>68</v>
      </c>
      <c r="D30" s="3" t="s">
        <v>66</v>
      </c>
      <c r="E30" s="3" t="s">
        <v>58</v>
      </c>
      <c r="F30" s="12" t="s">
        <v>53</v>
      </c>
      <c r="G30" s="3" t="s">
        <v>61</v>
      </c>
      <c r="H30" s="3" t="s">
        <v>73</v>
      </c>
      <c r="I30" s="3" t="s">
        <v>52</v>
      </c>
      <c r="J30" s="3" t="s">
        <v>69</v>
      </c>
      <c r="K30" s="12" t="s">
        <v>94</v>
      </c>
      <c r="L30" s="12" t="s">
        <v>110</v>
      </c>
      <c r="M30" s="3" t="s">
        <v>59</v>
      </c>
      <c r="N30" s="3" t="s">
        <v>75</v>
      </c>
      <c r="O30" s="3" t="s">
        <v>62</v>
      </c>
      <c r="P30" s="3" t="s">
        <v>54</v>
      </c>
      <c r="Q30" s="3"/>
      <c r="R30" s="3">
        <f t="shared" ref="R30:AE30" si="20">IF(C30=C$26,1,0)</f>
        <v>1</v>
      </c>
      <c r="S30" s="3">
        <f t="shared" si="20"/>
        <v>0</v>
      </c>
      <c r="T30" s="3">
        <f t="shared" si="20"/>
        <v>1</v>
      </c>
      <c r="U30" s="3">
        <f t="shared" si="20"/>
        <v>0</v>
      </c>
      <c r="V30" s="3">
        <f t="shared" si="20"/>
        <v>0</v>
      </c>
      <c r="W30" s="3">
        <f t="shared" si="20"/>
        <v>1</v>
      </c>
      <c r="X30" s="3">
        <f t="shared" si="20"/>
        <v>1</v>
      </c>
      <c r="Y30" s="3">
        <f t="shared" si="20"/>
        <v>1</v>
      </c>
      <c r="Z30" s="3">
        <f t="shared" si="20"/>
        <v>1</v>
      </c>
      <c r="AA30" s="3">
        <f t="shared" si="20"/>
        <v>1</v>
      </c>
      <c r="AB30" s="3">
        <f t="shared" si="20"/>
        <v>1</v>
      </c>
      <c r="AC30" s="3">
        <f t="shared" si="20"/>
        <v>0</v>
      </c>
      <c r="AD30" s="3">
        <f t="shared" si="20"/>
        <v>1</v>
      </c>
      <c r="AE30" s="3">
        <f t="shared" si="20"/>
        <v>1</v>
      </c>
      <c r="AF30" s="3"/>
      <c r="AG30" s="3"/>
      <c r="AH30" s="3"/>
      <c r="AI30" s="3"/>
      <c r="AJ30" s="3"/>
      <c r="AK30" s="3"/>
      <c r="AL30" s="3"/>
      <c r="AM30" s="3"/>
      <c r="AN30" s="3"/>
    </row>
    <row r="31" spans="1:40" customFormat="1" x14ac:dyDescent="0.25">
      <c r="A31" s="51" t="s">
        <v>39</v>
      </c>
      <c r="B31" s="3"/>
      <c r="C31" s="3" t="s">
        <v>64</v>
      </c>
      <c r="D31" s="3" t="s">
        <v>70</v>
      </c>
      <c r="E31" s="3" t="s">
        <v>56</v>
      </c>
      <c r="F31" s="3" t="s">
        <v>92</v>
      </c>
      <c r="G31" s="3" t="s">
        <v>51</v>
      </c>
      <c r="H31" s="3" t="s">
        <v>55</v>
      </c>
      <c r="I31" s="3" t="s">
        <v>72</v>
      </c>
      <c r="J31" s="3" t="s">
        <v>71</v>
      </c>
      <c r="K31" s="3" t="s">
        <v>67</v>
      </c>
      <c r="L31" s="3" t="s">
        <v>60</v>
      </c>
      <c r="M31" s="3" t="s">
        <v>49</v>
      </c>
      <c r="N31" s="3" t="s">
        <v>65</v>
      </c>
      <c r="O31" s="3" t="s">
        <v>50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customFormat="1" x14ac:dyDescent="0.25">
      <c r="A32" s="51" t="s">
        <v>40</v>
      </c>
      <c r="B32" s="3"/>
      <c r="C32" s="3">
        <f t="shared" ref="C32:P32" si="21">COUNTIF(C3:C23,C$30)</f>
        <v>13</v>
      </c>
      <c r="D32" s="3">
        <f t="shared" si="21"/>
        <v>9</v>
      </c>
      <c r="E32" s="3">
        <f t="shared" si="21"/>
        <v>12</v>
      </c>
      <c r="F32" s="3">
        <f t="shared" si="21"/>
        <v>3</v>
      </c>
      <c r="G32" s="3">
        <f t="shared" si="21"/>
        <v>17</v>
      </c>
      <c r="H32" s="3">
        <f t="shared" si="21"/>
        <v>12</v>
      </c>
      <c r="I32" s="3">
        <f t="shared" si="21"/>
        <v>16</v>
      </c>
      <c r="J32" s="3">
        <f t="shared" si="21"/>
        <v>15</v>
      </c>
      <c r="K32" s="3">
        <f t="shared" si="21"/>
        <v>13</v>
      </c>
      <c r="L32" s="3">
        <f t="shared" si="21"/>
        <v>4</v>
      </c>
      <c r="M32" s="3">
        <f t="shared" si="21"/>
        <v>15</v>
      </c>
      <c r="N32" s="3">
        <f t="shared" si="21"/>
        <v>7</v>
      </c>
      <c r="O32" s="3">
        <f t="shared" si="21"/>
        <v>16</v>
      </c>
      <c r="P32" s="3">
        <f t="shared" si="21"/>
        <v>18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customFormat="1" x14ac:dyDescent="0.25">
      <c r="A33" s="51" t="s">
        <v>41</v>
      </c>
      <c r="B33" s="3"/>
      <c r="C33" s="3">
        <f t="shared" ref="C33:P33" si="22">COUNTIF(C3:C23,C$31)</f>
        <v>4</v>
      </c>
      <c r="D33" s="3">
        <f t="shared" si="22"/>
        <v>8</v>
      </c>
      <c r="E33" s="3">
        <f t="shared" si="22"/>
        <v>5</v>
      </c>
      <c r="F33" s="3">
        <f t="shared" si="22"/>
        <v>14</v>
      </c>
      <c r="G33" s="3">
        <f t="shared" si="22"/>
        <v>0</v>
      </c>
      <c r="H33" s="3">
        <f t="shared" si="22"/>
        <v>5</v>
      </c>
      <c r="I33" s="3">
        <f t="shared" si="22"/>
        <v>1</v>
      </c>
      <c r="J33" s="3">
        <f t="shared" si="22"/>
        <v>2</v>
      </c>
      <c r="K33" s="3">
        <f t="shared" si="22"/>
        <v>4</v>
      </c>
      <c r="L33" s="3">
        <f t="shared" si="22"/>
        <v>13</v>
      </c>
      <c r="M33" s="3">
        <f t="shared" si="22"/>
        <v>2</v>
      </c>
      <c r="N33" s="3">
        <f t="shared" si="22"/>
        <v>10</v>
      </c>
      <c r="O33" s="3">
        <f t="shared" si="22"/>
        <v>1</v>
      </c>
      <c r="P33" s="3">
        <f t="shared" si="22"/>
        <v>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customFormat="1" x14ac:dyDescent="0.25">
      <c r="A34" s="51" t="s">
        <v>42</v>
      </c>
      <c r="B34" s="3"/>
      <c r="C34" s="52">
        <f>C32/SUM(C32:C33)</f>
        <v>0.76470588235294112</v>
      </c>
      <c r="D34" s="52">
        <f t="shared" ref="D34:P34" si="23">D32/SUM(D32:D33)</f>
        <v>0.52941176470588236</v>
      </c>
      <c r="E34" s="52">
        <f t="shared" si="23"/>
        <v>0.70588235294117652</v>
      </c>
      <c r="F34" s="52">
        <f t="shared" si="23"/>
        <v>0.17647058823529413</v>
      </c>
      <c r="G34" s="52">
        <f t="shared" si="23"/>
        <v>1</v>
      </c>
      <c r="H34" s="52">
        <f t="shared" si="23"/>
        <v>0.70588235294117652</v>
      </c>
      <c r="I34" s="52">
        <f t="shared" si="23"/>
        <v>0.94117647058823528</v>
      </c>
      <c r="J34" s="52">
        <f t="shared" si="23"/>
        <v>0.88235294117647056</v>
      </c>
      <c r="K34" s="52">
        <f t="shared" si="23"/>
        <v>0.76470588235294112</v>
      </c>
      <c r="L34" s="52">
        <f t="shared" si="23"/>
        <v>0.23529411764705882</v>
      </c>
      <c r="M34" s="52">
        <f t="shared" si="23"/>
        <v>0.88235294117647056</v>
      </c>
      <c r="N34" s="52">
        <f t="shared" si="23"/>
        <v>0.41176470588235292</v>
      </c>
      <c r="O34" s="52">
        <f t="shared" si="23"/>
        <v>0.94117647058823528</v>
      </c>
      <c r="P34" s="52">
        <f t="shared" si="23"/>
        <v>1</v>
      </c>
      <c r="Q34" s="52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6" spans="1:40" s="50" customFormat="1" x14ac:dyDescent="0.25">
      <c r="A36" s="48" t="s">
        <v>23</v>
      </c>
      <c r="B36" s="49">
        <f>SUM(R30:AE30)</f>
        <v>10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</row>
  </sheetData>
  <conditionalFormatting sqref="C3:C24">
    <cfRule type="cellIs" dxfId="152" priority="1" operator="notEqual">
      <formula>$C$26</formula>
    </cfRule>
  </conditionalFormatting>
  <conditionalFormatting sqref="D3:D12 D14:D24">
    <cfRule type="cellIs" dxfId="151" priority="2" operator="notEqual">
      <formula>$D$26</formula>
    </cfRule>
  </conditionalFormatting>
  <conditionalFormatting sqref="E3:E24">
    <cfRule type="cellIs" dxfId="150" priority="3" operator="notEqual">
      <formula>$E$26</formula>
    </cfRule>
  </conditionalFormatting>
  <conditionalFormatting sqref="F3:F12 F14:F24">
    <cfRule type="cellIs" dxfId="149" priority="4" operator="notEqual">
      <formula>$F$26</formula>
    </cfRule>
  </conditionalFormatting>
  <conditionalFormatting sqref="G3:G12 G14:G24">
    <cfRule type="cellIs" dxfId="148" priority="5" operator="notEqual">
      <formula>$G$26</formula>
    </cfRule>
  </conditionalFormatting>
  <conditionalFormatting sqref="H3:H24">
    <cfRule type="cellIs" dxfId="147" priority="6" operator="notEqual">
      <formula>$H$26</formula>
    </cfRule>
  </conditionalFormatting>
  <conditionalFormatting sqref="I3:I24">
    <cfRule type="cellIs" dxfId="146" priority="7" operator="notEqual">
      <formula>$I$26</formula>
    </cfRule>
  </conditionalFormatting>
  <conditionalFormatting sqref="J3:J24">
    <cfRule type="cellIs" dxfId="145" priority="8" operator="notEqual">
      <formula>$J$26</formula>
    </cfRule>
  </conditionalFormatting>
  <conditionalFormatting sqref="K3:K24">
    <cfRule type="cellIs" dxfId="144" priority="9" operator="notEqual">
      <formula>$K$26</formula>
    </cfRule>
  </conditionalFormatting>
  <conditionalFormatting sqref="L3:L24">
    <cfRule type="cellIs" dxfId="143" priority="10" operator="notEqual">
      <formula>$L$26</formula>
    </cfRule>
  </conditionalFormatting>
  <conditionalFormatting sqref="M3:M24">
    <cfRule type="cellIs" dxfId="142" priority="11" operator="notEqual">
      <formula>$M$26</formula>
    </cfRule>
  </conditionalFormatting>
  <conditionalFormatting sqref="N3:N12 N14:N24">
    <cfRule type="cellIs" dxfId="141" priority="12" operator="notEqual">
      <formula>$N$26</formula>
    </cfRule>
  </conditionalFormatting>
  <conditionalFormatting sqref="O3:O24">
    <cfRule type="cellIs" dxfId="140" priority="13" operator="notEqual">
      <formula>$O$26</formula>
    </cfRule>
  </conditionalFormatting>
  <conditionalFormatting sqref="P3:P24">
    <cfRule type="cellIs" dxfId="139" priority="14" operator="notEqual">
      <formula>$P$26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workbookViewId="0">
      <selection activeCell="F1" sqref="F1"/>
    </sheetView>
  </sheetViews>
  <sheetFormatPr defaultColWidth="8.85546875" defaultRowHeight="15" x14ac:dyDescent="0.25"/>
  <cols>
    <col min="1" max="1" width="20.7109375" style="43" customWidth="1"/>
    <col min="2" max="2" width="7.42578125" style="12" bestFit="1" customWidth="1"/>
    <col min="3" max="16" width="6.5703125" style="12" bestFit="1" customWidth="1"/>
    <col min="17" max="17" width="2.7109375" style="12" customWidth="1"/>
    <col min="18" max="31" width="2" style="12" bestFit="1" customWidth="1"/>
    <col min="32" max="32" width="2.7109375" style="12" customWidth="1"/>
    <col min="33" max="16384" width="8.85546875" style="18"/>
  </cols>
  <sheetData>
    <row r="1" spans="1:40" ht="15.75" x14ac:dyDescent="0.25">
      <c r="A1" s="35" t="s">
        <v>147</v>
      </c>
      <c r="B1" s="36"/>
    </row>
    <row r="2" spans="1:40" ht="15.75" thickBot="1" x14ac:dyDescent="0.3">
      <c r="A2" s="26"/>
      <c r="B2" s="26" t="s">
        <v>0</v>
      </c>
    </row>
    <row r="3" spans="1:40" x14ac:dyDescent="0.25">
      <c r="A3" s="32" t="s">
        <v>28</v>
      </c>
      <c r="B3" s="72">
        <v>4</v>
      </c>
      <c r="C3" s="38" t="s">
        <v>115</v>
      </c>
      <c r="D3" s="8" t="s">
        <v>115</v>
      </c>
      <c r="E3" s="8" t="s">
        <v>115</v>
      </c>
      <c r="F3" s="8" t="s">
        <v>115</v>
      </c>
      <c r="G3" s="8" t="s">
        <v>115</v>
      </c>
      <c r="H3" s="8" t="s">
        <v>115</v>
      </c>
      <c r="I3" s="8" t="s">
        <v>115</v>
      </c>
      <c r="J3" s="8" t="s">
        <v>115</v>
      </c>
      <c r="K3" s="8" t="s">
        <v>115</v>
      </c>
      <c r="L3" s="8" t="s">
        <v>115</v>
      </c>
      <c r="M3" s="8" t="s">
        <v>115</v>
      </c>
      <c r="N3" s="8" t="s">
        <v>115</v>
      </c>
      <c r="O3" s="8" t="s">
        <v>115</v>
      </c>
      <c r="P3" s="8" t="s">
        <v>115</v>
      </c>
      <c r="R3" s="12">
        <f t="shared" ref="R3:R24" si="0">IF(C3=$C$26,1,0)</f>
        <v>0</v>
      </c>
      <c r="S3" s="12">
        <f t="shared" ref="S3:S24" si="1">IF(D3=$D$26,1,0)</f>
        <v>0</v>
      </c>
      <c r="T3" s="12">
        <f t="shared" ref="T3:T24" si="2">IF(E3=$E$26,1,0)</f>
        <v>0</v>
      </c>
      <c r="U3" s="12">
        <f t="shared" ref="U3:U24" si="3">IF(F3=$F$26,1,0)</f>
        <v>0</v>
      </c>
      <c r="V3" s="12">
        <f t="shared" ref="V3:V24" si="4">IF(G3=$G$26,1,0)</f>
        <v>0</v>
      </c>
      <c r="W3" s="12">
        <f t="shared" ref="W3:W24" si="5">IF(H3=$H$26,1,0)</f>
        <v>0</v>
      </c>
      <c r="X3" s="12">
        <f t="shared" ref="X3:X24" si="6">IF(I3=$I$26,1,0)</f>
        <v>0</v>
      </c>
      <c r="Y3" s="12">
        <f t="shared" ref="Y3:Y24" si="7">IF(J3=$J$26,1,0)</f>
        <v>0</v>
      </c>
      <c r="Z3" s="12">
        <f t="shared" ref="Z3:Z24" si="8">IF(K3=$K$26,1,0)</f>
        <v>0</v>
      </c>
      <c r="AA3" s="12">
        <f t="shared" ref="AA3:AA24" si="9">IF(L3=$L$26,1,0)</f>
        <v>0</v>
      </c>
      <c r="AB3" s="12">
        <f t="shared" ref="AB3:AB24" si="10">IF(M3=$M$26,1,0)</f>
        <v>0</v>
      </c>
      <c r="AC3" s="12">
        <f t="shared" ref="AC3:AC24" si="11">IF(N3=$N$26,1,0)</f>
        <v>0</v>
      </c>
      <c r="AD3" s="12">
        <f t="shared" ref="AD3:AD24" si="12">IF(O3=$O$26,1,0)</f>
        <v>0</v>
      </c>
      <c r="AE3" s="12">
        <f t="shared" ref="AE3:AE24" si="13">IF(P3=$P$26,1,0)</f>
        <v>0</v>
      </c>
    </row>
    <row r="4" spans="1:40" x14ac:dyDescent="0.25">
      <c r="A4" s="9" t="s">
        <v>29</v>
      </c>
      <c r="B4" s="39">
        <f>SUM(R4:AE4)</f>
        <v>8</v>
      </c>
      <c r="C4" s="38" t="s">
        <v>68</v>
      </c>
      <c r="D4" s="8" t="s">
        <v>92</v>
      </c>
      <c r="E4" s="8" t="s">
        <v>53</v>
      </c>
      <c r="F4" s="8" t="s">
        <v>70</v>
      </c>
      <c r="G4" s="8" t="s">
        <v>73</v>
      </c>
      <c r="H4" s="8" t="s">
        <v>54</v>
      </c>
      <c r="I4" s="8" t="s">
        <v>69</v>
      </c>
      <c r="J4" s="8" t="s">
        <v>52</v>
      </c>
      <c r="K4" s="8" t="s">
        <v>66</v>
      </c>
      <c r="L4" s="8" t="s">
        <v>58</v>
      </c>
      <c r="M4" s="8" t="s">
        <v>62</v>
      </c>
      <c r="N4" s="8" t="s">
        <v>93</v>
      </c>
      <c r="O4" s="8" t="s">
        <v>49</v>
      </c>
      <c r="P4" s="8" t="s">
        <v>60</v>
      </c>
      <c r="R4" s="12">
        <f t="shared" si="0"/>
        <v>1</v>
      </c>
      <c r="S4" s="12">
        <f t="shared" si="1"/>
        <v>1</v>
      </c>
      <c r="T4" s="12">
        <f t="shared" si="2"/>
        <v>0</v>
      </c>
      <c r="U4" s="12">
        <f t="shared" si="3"/>
        <v>1</v>
      </c>
      <c r="V4" s="12">
        <f t="shared" si="4"/>
        <v>0</v>
      </c>
      <c r="W4" s="12">
        <f t="shared" si="5"/>
        <v>1</v>
      </c>
      <c r="X4" s="12">
        <f t="shared" si="6"/>
        <v>0</v>
      </c>
      <c r="Y4" s="12">
        <f t="shared" si="7"/>
        <v>0</v>
      </c>
      <c r="Z4" s="12">
        <f t="shared" si="8"/>
        <v>1</v>
      </c>
      <c r="AA4" s="12">
        <f t="shared" si="9"/>
        <v>0</v>
      </c>
      <c r="AB4" s="12">
        <f t="shared" si="10"/>
        <v>1</v>
      </c>
      <c r="AC4" s="12">
        <f t="shared" si="11"/>
        <v>1</v>
      </c>
      <c r="AD4" s="12">
        <f t="shared" si="12"/>
        <v>0</v>
      </c>
      <c r="AE4" s="12">
        <f t="shared" si="13"/>
        <v>1</v>
      </c>
    </row>
    <row r="5" spans="1:40" x14ac:dyDescent="0.25">
      <c r="A5" s="9" t="s">
        <v>95</v>
      </c>
      <c r="B5" s="39">
        <f>SUM(R5:AE5)</f>
        <v>5</v>
      </c>
      <c r="C5" s="38" t="s">
        <v>71</v>
      </c>
      <c r="D5" s="8" t="s">
        <v>92</v>
      </c>
      <c r="E5" s="8" t="s">
        <v>53</v>
      </c>
      <c r="F5" s="8" t="s">
        <v>74</v>
      </c>
      <c r="G5" s="8" t="s">
        <v>73</v>
      </c>
      <c r="H5" s="8" t="s">
        <v>54</v>
      </c>
      <c r="I5" s="8" t="s">
        <v>55</v>
      </c>
      <c r="J5" s="8" t="s">
        <v>52</v>
      </c>
      <c r="K5" s="8" t="s">
        <v>63</v>
      </c>
      <c r="L5" s="8" t="s">
        <v>58</v>
      </c>
      <c r="M5" s="8" t="s">
        <v>62</v>
      </c>
      <c r="N5" s="8" t="s">
        <v>93</v>
      </c>
      <c r="O5" s="8" t="s">
        <v>49</v>
      </c>
      <c r="P5" s="8" t="s">
        <v>64</v>
      </c>
      <c r="R5" s="12">
        <f t="shared" si="0"/>
        <v>0</v>
      </c>
      <c r="S5" s="12">
        <f t="shared" si="1"/>
        <v>1</v>
      </c>
      <c r="T5" s="12">
        <f t="shared" si="2"/>
        <v>0</v>
      </c>
      <c r="U5" s="12">
        <f t="shared" si="3"/>
        <v>0</v>
      </c>
      <c r="V5" s="12">
        <f t="shared" si="4"/>
        <v>0</v>
      </c>
      <c r="W5" s="12">
        <f t="shared" si="5"/>
        <v>1</v>
      </c>
      <c r="X5" s="12">
        <f t="shared" si="6"/>
        <v>1</v>
      </c>
      <c r="Y5" s="12">
        <f t="shared" si="7"/>
        <v>0</v>
      </c>
      <c r="Z5" s="12">
        <f t="shared" si="8"/>
        <v>0</v>
      </c>
      <c r="AA5" s="12">
        <f t="shared" si="9"/>
        <v>0</v>
      </c>
      <c r="AB5" s="12">
        <f t="shared" si="10"/>
        <v>1</v>
      </c>
      <c r="AC5" s="12">
        <f t="shared" si="11"/>
        <v>1</v>
      </c>
      <c r="AD5" s="12">
        <f t="shared" si="12"/>
        <v>0</v>
      </c>
      <c r="AE5" s="12">
        <f t="shared" si="13"/>
        <v>0</v>
      </c>
    </row>
    <row r="6" spans="1:40" x14ac:dyDescent="0.25">
      <c r="A6" s="9" t="s">
        <v>96</v>
      </c>
      <c r="B6" s="39">
        <f>SUM(R6:AE6)</f>
        <v>6</v>
      </c>
      <c r="C6" s="38" t="s">
        <v>71</v>
      </c>
      <c r="D6" s="8" t="s">
        <v>92</v>
      </c>
      <c r="E6" s="8" t="s">
        <v>53</v>
      </c>
      <c r="F6" s="8" t="s">
        <v>70</v>
      </c>
      <c r="G6" s="8" t="s">
        <v>73</v>
      </c>
      <c r="H6" s="8" t="s">
        <v>54</v>
      </c>
      <c r="I6" s="8" t="s">
        <v>69</v>
      </c>
      <c r="J6" s="8" t="s">
        <v>52</v>
      </c>
      <c r="K6" s="8" t="s">
        <v>63</v>
      </c>
      <c r="L6" s="8" t="s">
        <v>58</v>
      </c>
      <c r="M6" s="8" t="s">
        <v>62</v>
      </c>
      <c r="N6" s="8" t="s">
        <v>93</v>
      </c>
      <c r="O6" s="8" t="s">
        <v>49</v>
      </c>
      <c r="P6" s="8" t="s">
        <v>60</v>
      </c>
      <c r="R6" s="12">
        <f t="shared" si="0"/>
        <v>0</v>
      </c>
      <c r="S6" s="12">
        <f t="shared" si="1"/>
        <v>1</v>
      </c>
      <c r="T6" s="12">
        <f t="shared" si="2"/>
        <v>0</v>
      </c>
      <c r="U6" s="12">
        <f t="shared" si="3"/>
        <v>1</v>
      </c>
      <c r="V6" s="12">
        <f t="shared" si="4"/>
        <v>0</v>
      </c>
      <c r="W6" s="12">
        <f t="shared" si="5"/>
        <v>1</v>
      </c>
      <c r="X6" s="12">
        <f t="shared" si="6"/>
        <v>0</v>
      </c>
      <c r="Y6" s="12">
        <f t="shared" si="7"/>
        <v>0</v>
      </c>
      <c r="Z6" s="12">
        <f t="shared" si="8"/>
        <v>0</v>
      </c>
      <c r="AA6" s="12">
        <f t="shared" si="9"/>
        <v>0</v>
      </c>
      <c r="AB6" s="12">
        <f t="shared" si="10"/>
        <v>1</v>
      </c>
      <c r="AC6" s="12">
        <f t="shared" si="11"/>
        <v>1</v>
      </c>
      <c r="AD6" s="12">
        <f t="shared" si="12"/>
        <v>0</v>
      </c>
      <c r="AE6" s="12">
        <f t="shared" si="13"/>
        <v>1</v>
      </c>
    </row>
    <row r="7" spans="1:40" s="12" customFormat="1" x14ac:dyDescent="0.25">
      <c r="A7" s="9" t="s">
        <v>30</v>
      </c>
      <c r="B7" s="39">
        <f>SUM(R7:AE7)</f>
        <v>5</v>
      </c>
      <c r="C7" s="38" t="s">
        <v>71</v>
      </c>
      <c r="D7" s="8" t="s">
        <v>92</v>
      </c>
      <c r="E7" s="8" t="s">
        <v>53</v>
      </c>
      <c r="F7" s="8" t="s">
        <v>70</v>
      </c>
      <c r="G7" s="8" t="s">
        <v>73</v>
      </c>
      <c r="H7" s="8" t="s">
        <v>54</v>
      </c>
      <c r="I7" s="8" t="s">
        <v>69</v>
      </c>
      <c r="J7" s="8" t="s">
        <v>52</v>
      </c>
      <c r="K7" s="8" t="s">
        <v>63</v>
      </c>
      <c r="L7" s="8" t="s">
        <v>58</v>
      </c>
      <c r="M7" s="8" t="s">
        <v>62</v>
      </c>
      <c r="N7" s="8" t="s">
        <v>93</v>
      </c>
      <c r="O7" s="8" t="s">
        <v>49</v>
      </c>
      <c r="P7" s="8" t="s">
        <v>64</v>
      </c>
      <c r="R7" s="12">
        <f t="shared" si="0"/>
        <v>0</v>
      </c>
      <c r="S7" s="12">
        <f t="shared" si="1"/>
        <v>1</v>
      </c>
      <c r="T7" s="12">
        <f t="shared" si="2"/>
        <v>0</v>
      </c>
      <c r="U7" s="12">
        <f t="shared" si="3"/>
        <v>1</v>
      </c>
      <c r="V7" s="12">
        <f t="shared" si="4"/>
        <v>0</v>
      </c>
      <c r="W7" s="12">
        <f t="shared" si="5"/>
        <v>1</v>
      </c>
      <c r="X7" s="12">
        <f t="shared" si="6"/>
        <v>0</v>
      </c>
      <c r="Y7" s="12">
        <f t="shared" si="7"/>
        <v>0</v>
      </c>
      <c r="Z7" s="12">
        <f t="shared" si="8"/>
        <v>0</v>
      </c>
      <c r="AA7" s="12">
        <f t="shared" si="9"/>
        <v>0</v>
      </c>
      <c r="AB7" s="12">
        <f t="shared" si="10"/>
        <v>1</v>
      </c>
      <c r="AC7" s="12">
        <f t="shared" si="11"/>
        <v>1</v>
      </c>
      <c r="AD7" s="12">
        <f t="shared" si="12"/>
        <v>0</v>
      </c>
      <c r="AE7" s="12">
        <f t="shared" si="13"/>
        <v>0</v>
      </c>
      <c r="AG7" s="18"/>
      <c r="AH7" s="18"/>
      <c r="AI7" s="18"/>
      <c r="AJ7" s="18"/>
      <c r="AK7" s="18"/>
      <c r="AL7" s="18"/>
      <c r="AM7" s="18"/>
      <c r="AN7" s="18"/>
    </row>
    <row r="8" spans="1:40" s="12" customFormat="1" x14ac:dyDescent="0.25">
      <c r="A8" s="9" t="s">
        <v>31</v>
      </c>
      <c r="B8" s="39">
        <f>SUM(R8:AE8)</f>
        <v>6</v>
      </c>
      <c r="C8" s="38" t="s">
        <v>71</v>
      </c>
      <c r="D8" s="8" t="s">
        <v>92</v>
      </c>
      <c r="E8" s="8" t="s">
        <v>53</v>
      </c>
      <c r="F8" s="8" t="s">
        <v>70</v>
      </c>
      <c r="G8" s="8" t="s">
        <v>73</v>
      </c>
      <c r="H8" s="8" t="s">
        <v>110</v>
      </c>
      <c r="I8" s="8" t="s">
        <v>55</v>
      </c>
      <c r="J8" s="8" t="s">
        <v>52</v>
      </c>
      <c r="K8" s="8" t="s">
        <v>63</v>
      </c>
      <c r="L8" s="8" t="s">
        <v>58</v>
      </c>
      <c r="M8" s="8" t="s">
        <v>62</v>
      </c>
      <c r="N8" s="8" t="s">
        <v>93</v>
      </c>
      <c r="O8" s="8" t="s">
        <v>49</v>
      </c>
      <c r="P8" s="8" t="s">
        <v>60</v>
      </c>
      <c r="R8" s="12">
        <f t="shared" si="0"/>
        <v>0</v>
      </c>
      <c r="S8" s="12">
        <f t="shared" si="1"/>
        <v>1</v>
      </c>
      <c r="T8" s="12">
        <f t="shared" si="2"/>
        <v>0</v>
      </c>
      <c r="U8" s="12">
        <f t="shared" si="3"/>
        <v>1</v>
      </c>
      <c r="V8" s="12">
        <f t="shared" si="4"/>
        <v>0</v>
      </c>
      <c r="W8" s="12">
        <f t="shared" si="5"/>
        <v>0</v>
      </c>
      <c r="X8" s="12">
        <f t="shared" si="6"/>
        <v>1</v>
      </c>
      <c r="Y8" s="12">
        <f t="shared" si="7"/>
        <v>0</v>
      </c>
      <c r="Z8" s="12">
        <f t="shared" si="8"/>
        <v>0</v>
      </c>
      <c r="AA8" s="12">
        <f t="shared" si="9"/>
        <v>0</v>
      </c>
      <c r="AB8" s="12">
        <f t="shared" si="10"/>
        <v>1</v>
      </c>
      <c r="AC8" s="12">
        <f t="shared" si="11"/>
        <v>1</v>
      </c>
      <c r="AD8" s="12">
        <f t="shared" si="12"/>
        <v>0</v>
      </c>
      <c r="AE8" s="12">
        <f t="shared" si="13"/>
        <v>1</v>
      </c>
      <c r="AG8" s="18"/>
      <c r="AH8" s="18"/>
      <c r="AI8" s="18"/>
      <c r="AJ8" s="18"/>
      <c r="AK8" s="18"/>
      <c r="AL8" s="18"/>
      <c r="AM8" s="18"/>
      <c r="AN8" s="18"/>
    </row>
    <row r="9" spans="1:40" s="12" customFormat="1" x14ac:dyDescent="0.25">
      <c r="A9" s="9" t="s">
        <v>33</v>
      </c>
      <c r="B9" s="71">
        <v>4</v>
      </c>
      <c r="C9" s="38" t="s">
        <v>115</v>
      </c>
      <c r="D9" s="8" t="s">
        <v>115</v>
      </c>
      <c r="E9" s="8" t="s">
        <v>115</v>
      </c>
      <c r="F9" s="8" t="s">
        <v>115</v>
      </c>
      <c r="G9" s="8" t="s">
        <v>115</v>
      </c>
      <c r="H9" s="8" t="s">
        <v>115</v>
      </c>
      <c r="I9" s="8" t="s">
        <v>115</v>
      </c>
      <c r="J9" s="8" t="s">
        <v>115</v>
      </c>
      <c r="K9" s="8" t="s">
        <v>115</v>
      </c>
      <c r="L9" s="8" t="s">
        <v>115</v>
      </c>
      <c r="M9" s="8" t="s">
        <v>115</v>
      </c>
      <c r="N9" s="8" t="s">
        <v>115</v>
      </c>
      <c r="O9" s="8" t="s">
        <v>115</v>
      </c>
      <c r="P9" s="8" t="s">
        <v>115</v>
      </c>
      <c r="R9" s="12">
        <f t="shared" si="0"/>
        <v>0</v>
      </c>
      <c r="S9" s="12">
        <f t="shared" si="1"/>
        <v>0</v>
      </c>
      <c r="T9" s="12">
        <f t="shared" si="2"/>
        <v>0</v>
      </c>
      <c r="U9" s="12">
        <f t="shared" si="3"/>
        <v>0</v>
      </c>
      <c r="V9" s="12">
        <f t="shared" si="4"/>
        <v>0</v>
      </c>
      <c r="W9" s="12">
        <f t="shared" si="5"/>
        <v>0</v>
      </c>
      <c r="X9" s="12">
        <f t="shared" si="6"/>
        <v>0</v>
      </c>
      <c r="Y9" s="12">
        <f t="shared" si="7"/>
        <v>0</v>
      </c>
      <c r="Z9" s="12">
        <f t="shared" si="8"/>
        <v>0</v>
      </c>
      <c r="AA9" s="12">
        <f t="shared" si="9"/>
        <v>0</v>
      </c>
      <c r="AB9" s="12">
        <f t="shared" si="10"/>
        <v>0</v>
      </c>
      <c r="AC9" s="12">
        <f t="shared" si="11"/>
        <v>0</v>
      </c>
      <c r="AD9" s="12">
        <f t="shared" si="12"/>
        <v>0</v>
      </c>
      <c r="AE9" s="12">
        <f t="shared" si="13"/>
        <v>0</v>
      </c>
      <c r="AG9" s="18"/>
      <c r="AH9" s="18"/>
      <c r="AI9" s="18"/>
      <c r="AJ9" s="18"/>
      <c r="AK9" s="18"/>
      <c r="AL9" s="18"/>
      <c r="AM9" s="18"/>
      <c r="AN9" s="18"/>
    </row>
    <row r="10" spans="1:40" s="12" customFormat="1" x14ac:dyDescent="0.25">
      <c r="A10" s="9" t="s">
        <v>98</v>
      </c>
      <c r="B10" s="39">
        <f>SUM(R10:AE10)</f>
        <v>9</v>
      </c>
      <c r="C10" s="38" t="s">
        <v>71</v>
      </c>
      <c r="D10" s="8" t="s">
        <v>92</v>
      </c>
      <c r="E10" s="8" t="s">
        <v>56</v>
      </c>
      <c r="F10" s="8" t="s">
        <v>70</v>
      </c>
      <c r="G10" s="8" t="s">
        <v>73</v>
      </c>
      <c r="H10" s="8" t="s">
        <v>54</v>
      </c>
      <c r="I10" s="8" t="s">
        <v>55</v>
      </c>
      <c r="J10" s="8" t="s">
        <v>52</v>
      </c>
      <c r="K10" s="8" t="s">
        <v>66</v>
      </c>
      <c r="L10" s="8" t="s">
        <v>58</v>
      </c>
      <c r="M10" s="8" t="s">
        <v>62</v>
      </c>
      <c r="N10" s="8" t="s">
        <v>93</v>
      </c>
      <c r="O10" s="8" t="s">
        <v>49</v>
      </c>
      <c r="P10" s="8" t="s">
        <v>60</v>
      </c>
      <c r="R10" s="12">
        <f t="shared" si="0"/>
        <v>0</v>
      </c>
      <c r="S10" s="12">
        <f t="shared" si="1"/>
        <v>1</v>
      </c>
      <c r="T10" s="12">
        <f t="shared" si="2"/>
        <v>1</v>
      </c>
      <c r="U10" s="12">
        <f t="shared" si="3"/>
        <v>1</v>
      </c>
      <c r="V10" s="12">
        <f t="shared" si="4"/>
        <v>0</v>
      </c>
      <c r="W10" s="12">
        <f t="shared" si="5"/>
        <v>1</v>
      </c>
      <c r="X10" s="12">
        <f t="shared" si="6"/>
        <v>1</v>
      </c>
      <c r="Y10" s="12">
        <f t="shared" si="7"/>
        <v>0</v>
      </c>
      <c r="Z10" s="12">
        <f t="shared" si="8"/>
        <v>1</v>
      </c>
      <c r="AA10" s="12">
        <f t="shared" si="9"/>
        <v>0</v>
      </c>
      <c r="AB10" s="12">
        <f t="shared" si="10"/>
        <v>1</v>
      </c>
      <c r="AC10" s="12">
        <f t="shared" si="11"/>
        <v>1</v>
      </c>
      <c r="AD10" s="12">
        <f t="shared" si="12"/>
        <v>0</v>
      </c>
      <c r="AE10" s="12">
        <f t="shared" si="13"/>
        <v>1</v>
      </c>
      <c r="AG10" s="18"/>
      <c r="AH10" s="18"/>
      <c r="AI10" s="18"/>
      <c r="AJ10" s="18"/>
      <c r="AK10" s="18"/>
      <c r="AL10" s="18"/>
      <c r="AM10" s="18"/>
      <c r="AN10" s="18"/>
    </row>
    <row r="11" spans="1:40" s="12" customFormat="1" x14ac:dyDescent="0.25">
      <c r="A11" s="9" t="s">
        <v>99</v>
      </c>
      <c r="B11" s="39">
        <f>SUM(R11:AE11)</f>
        <v>5</v>
      </c>
      <c r="C11" s="38" t="s">
        <v>71</v>
      </c>
      <c r="D11" s="8" t="s">
        <v>92</v>
      </c>
      <c r="E11" s="8" t="s">
        <v>53</v>
      </c>
      <c r="F11" s="8" t="s">
        <v>70</v>
      </c>
      <c r="G11" s="8" t="s">
        <v>73</v>
      </c>
      <c r="H11" s="8" t="s">
        <v>54</v>
      </c>
      <c r="I11" s="8" t="s">
        <v>69</v>
      </c>
      <c r="J11" s="8" t="s">
        <v>52</v>
      </c>
      <c r="K11" s="8" t="s">
        <v>63</v>
      </c>
      <c r="L11" s="8" t="s">
        <v>58</v>
      </c>
      <c r="M11" s="8" t="s">
        <v>111</v>
      </c>
      <c r="N11" s="8" t="s">
        <v>93</v>
      </c>
      <c r="O11" s="8" t="s">
        <v>49</v>
      </c>
      <c r="P11" s="8" t="s">
        <v>60</v>
      </c>
      <c r="R11" s="12">
        <f t="shared" si="0"/>
        <v>0</v>
      </c>
      <c r="S11" s="12">
        <f t="shared" si="1"/>
        <v>1</v>
      </c>
      <c r="T11" s="12">
        <f t="shared" si="2"/>
        <v>0</v>
      </c>
      <c r="U11" s="12">
        <f t="shared" si="3"/>
        <v>1</v>
      </c>
      <c r="V11" s="12">
        <f t="shared" si="4"/>
        <v>0</v>
      </c>
      <c r="W11" s="12">
        <f t="shared" si="5"/>
        <v>1</v>
      </c>
      <c r="X11" s="12">
        <f t="shared" si="6"/>
        <v>0</v>
      </c>
      <c r="Y11" s="12">
        <f t="shared" si="7"/>
        <v>0</v>
      </c>
      <c r="Z11" s="12">
        <f t="shared" si="8"/>
        <v>0</v>
      </c>
      <c r="AA11" s="12">
        <f t="shared" si="9"/>
        <v>0</v>
      </c>
      <c r="AB11" s="12">
        <f t="shared" si="10"/>
        <v>0</v>
      </c>
      <c r="AC11" s="12">
        <f t="shared" si="11"/>
        <v>1</v>
      </c>
      <c r="AD11" s="12">
        <f t="shared" si="12"/>
        <v>0</v>
      </c>
      <c r="AE11" s="12">
        <f t="shared" si="13"/>
        <v>1</v>
      </c>
      <c r="AG11" s="18"/>
      <c r="AH11" s="18"/>
      <c r="AI11" s="18"/>
      <c r="AJ11" s="18"/>
      <c r="AK11" s="18"/>
      <c r="AL11" s="18"/>
      <c r="AM11" s="18"/>
      <c r="AN11" s="18"/>
    </row>
    <row r="12" spans="1:40" s="12" customFormat="1" x14ac:dyDescent="0.25">
      <c r="A12" s="9" t="s">
        <v>100</v>
      </c>
      <c r="B12" s="71">
        <v>4</v>
      </c>
      <c r="C12" s="38" t="s">
        <v>115</v>
      </c>
      <c r="D12" s="8" t="s">
        <v>115</v>
      </c>
      <c r="E12" s="8" t="s">
        <v>115</v>
      </c>
      <c r="F12" s="8" t="s">
        <v>115</v>
      </c>
      <c r="G12" s="8" t="s">
        <v>115</v>
      </c>
      <c r="H12" s="8" t="s">
        <v>115</v>
      </c>
      <c r="I12" s="8" t="s">
        <v>115</v>
      </c>
      <c r="J12" s="8" t="s">
        <v>115</v>
      </c>
      <c r="K12" s="8" t="s">
        <v>115</v>
      </c>
      <c r="L12" s="8" t="s">
        <v>115</v>
      </c>
      <c r="M12" s="8" t="s">
        <v>115</v>
      </c>
      <c r="N12" s="8" t="s">
        <v>115</v>
      </c>
      <c r="O12" s="8" t="s">
        <v>115</v>
      </c>
      <c r="P12" s="8" t="s">
        <v>115</v>
      </c>
      <c r="R12" s="12">
        <f t="shared" si="0"/>
        <v>0</v>
      </c>
      <c r="S12" s="12">
        <f t="shared" si="1"/>
        <v>0</v>
      </c>
      <c r="T12" s="12">
        <f t="shared" si="2"/>
        <v>0</v>
      </c>
      <c r="U12" s="12">
        <f t="shared" si="3"/>
        <v>0</v>
      </c>
      <c r="V12" s="12">
        <f t="shared" si="4"/>
        <v>0</v>
      </c>
      <c r="W12" s="12">
        <f t="shared" si="5"/>
        <v>0</v>
      </c>
      <c r="X12" s="12">
        <f t="shared" si="6"/>
        <v>0</v>
      </c>
      <c r="Y12" s="12">
        <f t="shared" si="7"/>
        <v>0</v>
      </c>
      <c r="Z12" s="12">
        <f t="shared" si="8"/>
        <v>0</v>
      </c>
      <c r="AA12" s="12">
        <f t="shared" si="9"/>
        <v>0</v>
      </c>
      <c r="AB12" s="12">
        <f t="shared" si="10"/>
        <v>0</v>
      </c>
      <c r="AC12" s="12">
        <f t="shared" si="11"/>
        <v>0</v>
      </c>
      <c r="AD12" s="12">
        <f t="shared" si="12"/>
        <v>0</v>
      </c>
      <c r="AE12" s="12">
        <f t="shared" si="13"/>
        <v>0</v>
      </c>
      <c r="AG12" s="18"/>
      <c r="AH12" s="18"/>
      <c r="AI12" s="18"/>
      <c r="AJ12" s="18"/>
      <c r="AK12" s="18"/>
      <c r="AL12" s="18"/>
      <c r="AM12" s="18"/>
      <c r="AN12" s="18"/>
    </row>
    <row r="13" spans="1:40" s="12" customFormat="1" x14ac:dyDescent="0.25">
      <c r="A13" s="9" t="s">
        <v>101</v>
      </c>
      <c r="B13" s="39">
        <f>SUM(R13:AE13)</f>
        <v>5</v>
      </c>
      <c r="C13" s="38" t="s">
        <v>71</v>
      </c>
      <c r="D13" s="8" t="s">
        <v>92</v>
      </c>
      <c r="E13" s="8" t="s">
        <v>56</v>
      </c>
      <c r="F13" s="8" t="s">
        <v>74</v>
      </c>
      <c r="G13" s="8" t="s">
        <v>73</v>
      </c>
      <c r="H13" s="8" t="s">
        <v>110</v>
      </c>
      <c r="I13" s="8" t="s">
        <v>69</v>
      </c>
      <c r="J13" s="8" t="s">
        <v>52</v>
      </c>
      <c r="K13" s="8" t="s">
        <v>63</v>
      </c>
      <c r="L13" s="8" t="s">
        <v>58</v>
      </c>
      <c r="M13" s="8" t="s">
        <v>62</v>
      </c>
      <c r="N13" s="8" t="s">
        <v>93</v>
      </c>
      <c r="O13" s="8" t="s">
        <v>49</v>
      </c>
      <c r="P13" s="8" t="s">
        <v>60</v>
      </c>
      <c r="R13" s="12">
        <f t="shared" si="0"/>
        <v>0</v>
      </c>
      <c r="S13" s="12">
        <f t="shared" si="1"/>
        <v>1</v>
      </c>
      <c r="T13" s="12">
        <f t="shared" si="2"/>
        <v>1</v>
      </c>
      <c r="U13" s="12">
        <f t="shared" si="3"/>
        <v>0</v>
      </c>
      <c r="V13" s="12">
        <f t="shared" si="4"/>
        <v>0</v>
      </c>
      <c r="W13" s="12">
        <f t="shared" si="5"/>
        <v>0</v>
      </c>
      <c r="X13" s="12">
        <f t="shared" si="6"/>
        <v>0</v>
      </c>
      <c r="Y13" s="12">
        <f t="shared" si="7"/>
        <v>0</v>
      </c>
      <c r="Z13" s="12">
        <f t="shared" si="8"/>
        <v>0</v>
      </c>
      <c r="AA13" s="12">
        <f t="shared" si="9"/>
        <v>0</v>
      </c>
      <c r="AB13" s="12">
        <f t="shared" si="10"/>
        <v>1</v>
      </c>
      <c r="AC13" s="12">
        <f t="shared" si="11"/>
        <v>1</v>
      </c>
      <c r="AD13" s="12">
        <f t="shared" si="12"/>
        <v>0</v>
      </c>
      <c r="AE13" s="12">
        <f t="shared" si="13"/>
        <v>1</v>
      </c>
      <c r="AG13" s="18"/>
      <c r="AH13" s="18"/>
      <c r="AI13" s="18"/>
      <c r="AJ13" s="18"/>
      <c r="AK13" s="18"/>
      <c r="AL13" s="18"/>
      <c r="AM13" s="18"/>
      <c r="AN13" s="18"/>
    </row>
    <row r="14" spans="1:40" s="12" customFormat="1" x14ac:dyDescent="0.25">
      <c r="A14" s="9" t="s">
        <v>102</v>
      </c>
      <c r="B14" s="39">
        <f>SUM(R14:AE14)</f>
        <v>6</v>
      </c>
      <c r="C14" s="38" t="s">
        <v>68</v>
      </c>
      <c r="D14" s="8" t="s">
        <v>51</v>
      </c>
      <c r="E14" s="8" t="s">
        <v>53</v>
      </c>
      <c r="F14" s="8" t="s">
        <v>70</v>
      </c>
      <c r="G14" s="8" t="s">
        <v>73</v>
      </c>
      <c r="H14" s="8" t="s">
        <v>54</v>
      </c>
      <c r="I14" s="8" t="s">
        <v>69</v>
      </c>
      <c r="J14" s="8" t="s">
        <v>52</v>
      </c>
      <c r="K14" s="8" t="s">
        <v>63</v>
      </c>
      <c r="L14" s="8" t="s">
        <v>58</v>
      </c>
      <c r="M14" s="8" t="s">
        <v>62</v>
      </c>
      <c r="N14" s="8" t="s">
        <v>93</v>
      </c>
      <c r="O14" s="8" t="s">
        <v>49</v>
      </c>
      <c r="P14" s="8" t="s">
        <v>60</v>
      </c>
      <c r="R14" s="12">
        <f t="shared" si="0"/>
        <v>1</v>
      </c>
      <c r="S14" s="12">
        <f t="shared" si="1"/>
        <v>0</v>
      </c>
      <c r="T14" s="12">
        <f t="shared" si="2"/>
        <v>0</v>
      </c>
      <c r="U14" s="12">
        <f t="shared" si="3"/>
        <v>1</v>
      </c>
      <c r="V14" s="12">
        <f t="shared" si="4"/>
        <v>0</v>
      </c>
      <c r="W14" s="12">
        <f t="shared" si="5"/>
        <v>1</v>
      </c>
      <c r="X14" s="12">
        <f t="shared" si="6"/>
        <v>0</v>
      </c>
      <c r="Y14" s="12">
        <f t="shared" si="7"/>
        <v>0</v>
      </c>
      <c r="Z14" s="12">
        <f t="shared" si="8"/>
        <v>0</v>
      </c>
      <c r="AA14" s="12">
        <f t="shared" si="9"/>
        <v>0</v>
      </c>
      <c r="AB14" s="12">
        <f t="shared" si="10"/>
        <v>1</v>
      </c>
      <c r="AC14" s="12">
        <f t="shared" si="11"/>
        <v>1</v>
      </c>
      <c r="AD14" s="12">
        <f t="shared" si="12"/>
        <v>0</v>
      </c>
      <c r="AE14" s="12">
        <f t="shared" si="13"/>
        <v>1</v>
      </c>
      <c r="AG14" s="18"/>
      <c r="AH14" s="18"/>
      <c r="AI14" s="18"/>
      <c r="AJ14" s="18"/>
      <c r="AK14" s="18"/>
      <c r="AL14" s="18"/>
      <c r="AM14" s="18"/>
      <c r="AN14" s="18"/>
    </row>
    <row r="15" spans="1:40" s="12" customFormat="1" x14ac:dyDescent="0.25">
      <c r="A15" s="9" t="s">
        <v>103</v>
      </c>
      <c r="B15" s="71">
        <v>4</v>
      </c>
      <c r="C15" s="38" t="s">
        <v>115</v>
      </c>
      <c r="D15" s="8" t="s">
        <v>115</v>
      </c>
      <c r="E15" s="8" t="s">
        <v>115</v>
      </c>
      <c r="F15" s="8" t="s">
        <v>115</v>
      </c>
      <c r="G15" s="8" t="s">
        <v>115</v>
      </c>
      <c r="H15" s="8" t="s">
        <v>115</v>
      </c>
      <c r="I15" s="8" t="s">
        <v>115</v>
      </c>
      <c r="J15" s="8" t="s">
        <v>115</v>
      </c>
      <c r="K15" s="8" t="s">
        <v>115</v>
      </c>
      <c r="L15" s="8" t="s">
        <v>115</v>
      </c>
      <c r="M15" s="8" t="s">
        <v>115</v>
      </c>
      <c r="N15" s="8" t="s">
        <v>115</v>
      </c>
      <c r="O15" s="8" t="s">
        <v>115</v>
      </c>
      <c r="P15" s="8" t="s">
        <v>115</v>
      </c>
      <c r="R15" s="12">
        <f t="shared" si="0"/>
        <v>0</v>
      </c>
      <c r="S15" s="12">
        <f t="shared" si="1"/>
        <v>0</v>
      </c>
      <c r="T15" s="12">
        <f t="shared" si="2"/>
        <v>0</v>
      </c>
      <c r="U15" s="12">
        <f t="shared" si="3"/>
        <v>0</v>
      </c>
      <c r="V15" s="12">
        <f t="shared" si="4"/>
        <v>0</v>
      </c>
      <c r="W15" s="12">
        <f t="shared" si="5"/>
        <v>0</v>
      </c>
      <c r="X15" s="12">
        <f t="shared" si="6"/>
        <v>0</v>
      </c>
      <c r="Y15" s="12">
        <f t="shared" si="7"/>
        <v>0</v>
      </c>
      <c r="Z15" s="12">
        <f t="shared" si="8"/>
        <v>0</v>
      </c>
      <c r="AA15" s="12">
        <f t="shared" si="9"/>
        <v>0</v>
      </c>
      <c r="AB15" s="12">
        <f t="shared" si="10"/>
        <v>0</v>
      </c>
      <c r="AC15" s="12">
        <f t="shared" si="11"/>
        <v>0</v>
      </c>
      <c r="AD15" s="12">
        <f t="shared" si="12"/>
        <v>0</v>
      </c>
      <c r="AE15" s="12">
        <f t="shared" si="13"/>
        <v>0</v>
      </c>
      <c r="AG15" s="18"/>
      <c r="AH15" s="18"/>
      <c r="AI15" s="18"/>
      <c r="AJ15" s="18"/>
      <c r="AK15" s="18"/>
      <c r="AL15" s="18"/>
      <c r="AM15" s="18"/>
      <c r="AN15" s="18"/>
    </row>
    <row r="16" spans="1:40" x14ac:dyDescent="0.25">
      <c r="A16" s="9" t="s">
        <v>34</v>
      </c>
      <c r="B16" s="39">
        <f t="shared" ref="B16:B22" si="14">SUM(R16:AE16)</f>
        <v>6</v>
      </c>
      <c r="C16" s="38" t="s">
        <v>71</v>
      </c>
      <c r="D16" s="8" t="s">
        <v>92</v>
      </c>
      <c r="E16" s="8" t="s">
        <v>53</v>
      </c>
      <c r="F16" s="8" t="s">
        <v>70</v>
      </c>
      <c r="G16" s="8" t="s">
        <v>73</v>
      </c>
      <c r="H16" s="8" t="s">
        <v>54</v>
      </c>
      <c r="I16" s="8" t="s">
        <v>69</v>
      </c>
      <c r="J16" s="8" t="s">
        <v>52</v>
      </c>
      <c r="K16" s="8" t="s">
        <v>63</v>
      </c>
      <c r="L16" s="8" t="s">
        <v>58</v>
      </c>
      <c r="M16" s="8" t="s">
        <v>62</v>
      </c>
      <c r="N16" s="8" t="s">
        <v>93</v>
      </c>
      <c r="O16" s="8" t="s">
        <v>49</v>
      </c>
      <c r="P16" s="8" t="s">
        <v>60</v>
      </c>
      <c r="R16" s="12">
        <f t="shared" si="0"/>
        <v>0</v>
      </c>
      <c r="S16" s="12">
        <f t="shared" si="1"/>
        <v>1</v>
      </c>
      <c r="T16" s="12">
        <f t="shared" si="2"/>
        <v>0</v>
      </c>
      <c r="U16" s="12">
        <f t="shared" si="3"/>
        <v>1</v>
      </c>
      <c r="V16" s="12">
        <f t="shared" si="4"/>
        <v>0</v>
      </c>
      <c r="W16" s="12">
        <f t="shared" si="5"/>
        <v>1</v>
      </c>
      <c r="X16" s="12">
        <f t="shared" si="6"/>
        <v>0</v>
      </c>
      <c r="Y16" s="12">
        <f t="shared" si="7"/>
        <v>0</v>
      </c>
      <c r="Z16" s="12">
        <f t="shared" si="8"/>
        <v>0</v>
      </c>
      <c r="AA16" s="12">
        <f t="shared" si="9"/>
        <v>0</v>
      </c>
      <c r="AB16" s="12">
        <f t="shared" si="10"/>
        <v>1</v>
      </c>
      <c r="AC16" s="12">
        <f t="shared" si="11"/>
        <v>1</v>
      </c>
      <c r="AD16" s="12">
        <f t="shared" si="12"/>
        <v>0</v>
      </c>
      <c r="AE16" s="12">
        <f t="shared" si="13"/>
        <v>1</v>
      </c>
    </row>
    <row r="17" spans="1:40" x14ac:dyDescent="0.25">
      <c r="A17" s="9" t="s">
        <v>35</v>
      </c>
      <c r="B17" s="39">
        <f t="shared" si="14"/>
        <v>7</v>
      </c>
      <c r="C17" s="38" t="s">
        <v>71</v>
      </c>
      <c r="D17" s="8" t="s">
        <v>92</v>
      </c>
      <c r="E17" s="8" t="s">
        <v>53</v>
      </c>
      <c r="F17" s="8" t="s">
        <v>70</v>
      </c>
      <c r="G17" s="8" t="s">
        <v>73</v>
      </c>
      <c r="H17" s="8" t="s">
        <v>54</v>
      </c>
      <c r="I17" s="8" t="s">
        <v>69</v>
      </c>
      <c r="J17" s="8" t="s">
        <v>52</v>
      </c>
      <c r="K17" s="8" t="s">
        <v>63</v>
      </c>
      <c r="L17" s="8" t="s">
        <v>67</v>
      </c>
      <c r="M17" s="8" t="s">
        <v>62</v>
      </c>
      <c r="N17" s="8" t="s">
        <v>93</v>
      </c>
      <c r="O17" s="8" t="s">
        <v>49</v>
      </c>
      <c r="P17" s="8" t="s">
        <v>60</v>
      </c>
      <c r="R17" s="12">
        <f t="shared" si="0"/>
        <v>0</v>
      </c>
      <c r="S17" s="12">
        <f t="shared" si="1"/>
        <v>1</v>
      </c>
      <c r="T17" s="12">
        <f t="shared" si="2"/>
        <v>0</v>
      </c>
      <c r="U17" s="12">
        <f t="shared" si="3"/>
        <v>1</v>
      </c>
      <c r="V17" s="12">
        <f t="shared" si="4"/>
        <v>0</v>
      </c>
      <c r="W17" s="12">
        <f t="shared" si="5"/>
        <v>1</v>
      </c>
      <c r="X17" s="12">
        <f t="shared" si="6"/>
        <v>0</v>
      </c>
      <c r="Y17" s="12">
        <f t="shared" si="7"/>
        <v>0</v>
      </c>
      <c r="Z17" s="12">
        <f t="shared" si="8"/>
        <v>0</v>
      </c>
      <c r="AA17" s="12">
        <f t="shared" si="9"/>
        <v>1</v>
      </c>
      <c r="AB17" s="12">
        <f t="shared" si="10"/>
        <v>1</v>
      </c>
      <c r="AC17" s="12">
        <f t="shared" si="11"/>
        <v>1</v>
      </c>
      <c r="AD17" s="12">
        <f t="shared" si="12"/>
        <v>0</v>
      </c>
      <c r="AE17" s="12">
        <f t="shared" si="13"/>
        <v>1</v>
      </c>
    </row>
    <row r="18" spans="1:40" x14ac:dyDescent="0.25">
      <c r="A18" s="9" t="s">
        <v>36</v>
      </c>
      <c r="B18" s="39">
        <f t="shared" si="14"/>
        <v>9</v>
      </c>
      <c r="C18" s="38" t="s">
        <v>68</v>
      </c>
      <c r="D18" s="8" t="s">
        <v>92</v>
      </c>
      <c r="E18" s="8" t="s">
        <v>53</v>
      </c>
      <c r="F18" s="8" t="s">
        <v>70</v>
      </c>
      <c r="G18" s="8" t="s">
        <v>73</v>
      </c>
      <c r="H18" s="8" t="s">
        <v>54</v>
      </c>
      <c r="I18" s="8" t="s">
        <v>69</v>
      </c>
      <c r="J18" s="8" t="s">
        <v>52</v>
      </c>
      <c r="K18" s="8" t="s">
        <v>66</v>
      </c>
      <c r="L18" s="8" t="s">
        <v>58</v>
      </c>
      <c r="M18" s="8" t="s">
        <v>62</v>
      </c>
      <c r="N18" s="8" t="s">
        <v>93</v>
      </c>
      <c r="O18" s="8" t="s">
        <v>61</v>
      </c>
      <c r="P18" s="8" t="s">
        <v>60</v>
      </c>
      <c r="R18" s="12">
        <f t="shared" si="0"/>
        <v>1</v>
      </c>
      <c r="S18" s="12">
        <f t="shared" si="1"/>
        <v>1</v>
      </c>
      <c r="T18" s="12">
        <f t="shared" si="2"/>
        <v>0</v>
      </c>
      <c r="U18" s="12">
        <f t="shared" si="3"/>
        <v>1</v>
      </c>
      <c r="V18" s="12">
        <f t="shared" si="4"/>
        <v>0</v>
      </c>
      <c r="W18" s="12">
        <f t="shared" si="5"/>
        <v>1</v>
      </c>
      <c r="X18" s="12">
        <f t="shared" si="6"/>
        <v>0</v>
      </c>
      <c r="Y18" s="12">
        <f t="shared" si="7"/>
        <v>0</v>
      </c>
      <c r="Z18" s="12">
        <f t="shared" si="8"/>
        <v>1</v>
      </c>
      <c r="AA18" s="12">
        <f t="shared" si="9"/>
        <v>0</v>
      </c>
      <c r="AB18" s="12">
        <f t="shared" si="10"/>
        <v>1</v>
      </c>
      <c r="AC18" s="12">
        <f t="shared" si="11"/>
        <v>1</v>
      </c>
      <c r="AD18" s="12">
        <f t="shared" si="12"/>
        <v>1</v>
      </c>
      <c r="AE18" s="12">
        <f t="shared" si="13"/>
        <v>1</v>
      </c>
    </row>
    <row r="19" spans="1:40" x14ac:dyDescent="0.25">
      <c r="A19" s="9" t="s">
        <v>37</v>
      </c>
      <c r="B19" s="39">
        <f t="shared" si="14"/>
        <v>8</v>
      </c>
      <c r="C19" s="38" t="s">
        <v>71</v>
      </c>
      <c r="D19" s="8" t="s">
        <v>92</v>
      </c>
      <c r="E19" s="8" t="s">
        <v>56</v>
      </c>
      <c r="F19" s="8" t="s">
        <v>70</v>
      </c>
      <c r="G19" s="8" t="s">
        <v>73</v>
      </c>
      <c r="H19" s="8" t="s">
        <v>54</v>
      </c>
      <c r="I19" s="8" t="s">
        <v>69</v>
      </c>
      <c r="J19" s="8" t="s">
        <v>50</v>
      </c>
      <c r="K19" s="8" t="s">
        <v>63</v>
      </c>
      <c r="L19" s="8" t="s">
        <v>58</v>
      </c>
      <c r="M19" s="8" t="s">
        <v>62</v>
      </c>
      <c r="N19" s="8" t="s">
        <v>93</v>
      </c>
      <c r="O19" s="8" t="s">
        <v>49</v>
      </c>
      <c r="P19" s="8" t="s">
        <v>60</v>
      </c>
      <c r="R19" s="12">
        <f t="shared" si="0"/>
        <v>0</v>
      </c>
      <c r="S19" s="12">
        <f t="shared" si="1"/>
        <v>1</v>
      </c>
      <c r="T19" s="12">
        <f t="shared" si="2"/>
        <v>1</v>
      </c>
      <c r="U19" s="12">
        <f t="shared" si="3"/>
        <v>1</v>
      </c>
      <c r="V19" s="12">
        <f t="shared" si="4"/>
        <v>0</v>
      </c>
      <c r="W19" s="12">
        <f t="shared" si="5"/>
        <v>1</v>
      </c>
      <c r="X19" s="12">
        <f t="shared" si="6"/>
        <v>0</v>
      </c>
      <c r="Y19" s="12">
        <f t="shared" si="7"/>
        <v>1</v>
      </c>
      <c r="Z19" s="12">
        <f t="shared" si="8"/>
        <v>0</v>
      </c>
      <c r="AA19" s="12">
        <f t="shared" si="9"/>
        <v>0</v>
      </c>
      <c r="AB19" s="12">
        <f t="shared" si="10"/>
        <v>1</v>
      </c>
      <c r="AC19" s="12">
        <f t="shared" si="11"/>
        <v>1</v>
      </c>
      <c r="AD19" s="12">
        <f t="shared" si="12"/>
        <v>0</v>
      </c>
      <c r="AE19" s="12">
        <f t="shared" si="13"/>
        <v>1</v>
      </c>
    </row>
    <row r="20" spans="1:40" x14ac:dyDescent="0.25">
      <c r="A20" s="9" t="s">
        <v>104</v>
      </c>
      <c r="B20" s="39">
        <f t="shared" si="14"/>
        <v>5</v>
      </c>
      <c r="C20" s="38" t="s">
        <v>71</v>
      </c>
      <c r="D20" s="8" t="s">
        <v>51</v>
      </c>
      <c r="E20" s="8" t="s">
        <v>53</v>
      </c>
      <c r="F20" s="8" t="s">
        <v>70</v>
      </c>
      <c r="G20" s="8" t="s">
        <v>73</v>
      </c>
      <c r="H20" s="8" t="s">
        <v>54</v>
      </c>
      <c r="I20" s="8" t="s">
        <v>69</v>
      </c>
      <c r="J20" s="8" t="s">
        <v>52</v>
      </c>
      <c r="K20" s="8" t="s">
        <v>63</v>
      </c>
      <c r="L20" s="8" t="s">
        <v>58</v>
      </c>
      <c r="M20" s="8" t="s">
        <v>62</v>
      </c>
      <c r="N20" s="8" t="s">
        <v>93</v>
      </c>
      <c r="O20" s="8" t="s">
        <v>49</v>
      </c>
      <c r="P20" s="8" t="s">
        <v>60</v>
      </c>
      <c r="R20" s="12">
        <f t="shared" si="0"/>
        <v>0</v>
      </c>
      <c r="S20" s="12">
        <f t="shared" si="1"/>
        <v>0</v>
      </c>
      <c r="T20" s="12">
        <f t="shared" si="2"/>
        <v>0</v>
      </c>
      <c r="U20" s="12">
        <f t="shared" si="3"/>
        <v>1</v>
      </c>
      <c r="V20" s="12">
        <f t="shared" si="4"/>
        <v>0</v>
      </c>
      <c r="W20" s="12">
        <f t="shared" si="5"/>
        <v>1</v>
      </c>
      <c r="X20" s="12">
        <f t="shared" si="6"/>
        <v>0</v>
      </c>
      <c r="Y20" s="12">
        <f t="shared" si="7"/>
        <v>0</v>
      </c>
      <c r="Z20" s="12">
        <f t="shared" si="8"/>
        <v>0</v>
      </c>
      <c r="AA20" s="12">
        <f t="shared" si="9"/>
        <v>0</v>
      </c>
      <c r="AB20" s="12">
        <f t="shared" si="10"/>
        <v>1</v>
      </c>
      <c r="AC20" s="12">
        <f t="shared" si="11"/>
        <v>1</v>
      </c>
      <c r="AD20" s="12">
        <f t="shared" si="12"/>
        <v>0</v>
      </c>
      <c r="AE20" s="12">
        <f t="shared" si="13"/>
        <v>1</v>
      </c>
    </row>
    <row r="21" spans="1:40" x14ac:dyDescent="0.25">
      <c r="A21" s="9" t="s">
        <v>105</v>
      </c>
      <c r="B21" s="39">
        <f t="shared" si="14"/>
        <v>6</v>
      </c>
      <c r="C21" s="38" t="s">
        <v>71</v>
      </c>
      <c r="D21" s="8" t="s">
        <v>92</v>
      </c>
      <c r="E21" s="8" t="s">
        <v>53</v>
      </c>
      <c r="F21" s="8" t="s">
        <v>70</v>
      </c>
      <c r="G21" s="8" t="s">
        <v>73</v>
      </c>
      <c r="H21" s="8" t="s">
        <v>54</v>
      </c>
      <c r="I21" s="8" t="s">
        <v>69</v>
      </c>
      <c r="J21" s="8" t="s">
        <v>52</v>
      </c>
      <c r="K21" s="8" t="s">
        <v>63</v>
      </c>
      <c r="L21" s="8" t="s">
        <v>58</v>
      </c>
      <c r="M21" s="8" t="s">
        <v>62</v>
      </c>
      <c r="N21" s="8" t="s">
        <v>93</v>
      </c>
      <c r="O21" s="8" t="s">
        <v>49</v>
      </c>
      <c r="P21" s="8" t="s">
        <v>60</v>
      </c>
      <c r="R21" s="12">
        <f t="shared" si="0"/>
        <v>0</v>
      </c>
      <c r="S21" s="12">
        <f t="shared" si="1"/>
        <v>1</v>
      </c>
      <c r="T21" s="12">
        <f t="shared" si="2"/>
        <v>0</v>
      </c>
      <c r="U21" s="12">
        <f t="shared" si="3"/>
        <v>1</v>
      </c>
      <c r="V21" s="12">
        <f t="shared" si="4"/>
        <v>0</v>
      </c>
      <c r="W21" s="12">
        <f t="shared" si="5"/>
        <v>1</v>
      </c>
      <c r="X21" s="12">
        <f t="shared" si="6"/>
        <v>0</v>
      </c>
      <c r="Y21" s="12">
        <f t="shared" si="7"/>
        <v>0</v>
      </c>
      <c r="Z21" s="12">
        <f t="shared" si="8"/>
        <v>0</v>
      </c>
      <c r="AA21" s="12">
        <f t="shared" si="9"/>
        <v>0</v>
      </c>
      <c r="AB21" s="12">
        <f t="shared" si="10"/>
        <v>1</v>
      </c>
      <c r="AC21" s="12">
        <f t="shared" si="11"/>
        <v>1</v>
      </c>
      <c r="AD21" s="12">
        <f t="shared" si="12"/>
        <v>0</v>
      </c>
      <c r="AE21" s="12">
        <f t="shared" si="13"/>
        <v>1</v>
      </c>
    </row>
    <row r="22" spans="1:40" x14ac:dyDescent="0.25">
      <c r="A22" s="9" t="s">
        <v>106</v>
      </c>
      <c r="B22" s="39">
        <f t="shared" si="14"/>
        <v>6</v>
      </c>
      <c r="C22" s="38" t="s">
        <v>71</v>
      </c>
      <c r="D22" s="8" t="s">
        <v>92</v>
      </c>
      <c r="E22" s="8" t="s">
        <v>53</v>
      </c>
      <c r="F22" s="8" t="s">
        <v>70</v>
      </c>
      <c r="G22" s="8" t="s">
        <v>73</v>
      </c>
      <c r="H22" s="8" t="s">
        <v>54</v>
      </c>
      <c r="I22" s="8" t="s">
        <v>69</v>
      </c>
      <c r="J22" s="8" t="s">
        <v>52</v>
      </c>
      <c r="K22" s="8" t="s">
        <v>63</v>
      </c>
      <c r="L22" s="8" t="s">
        <v>58</v>
      </c>
      <c r="M22" s="8" t="s">
        <v>62</v>
      </c>
      <c r="N22" s="8" t="s">
        <v>93</v>
      </c>
      <c r="O22" s="8" t="s">
        <v>49</v>
      </c>
      <c r="P22" s="8" t="s">
        <v>60</v>
      </c>
      <c r="R22" s="12">
        <f t="shared" si="0"/>
        <v>0</v>
      </c>
      <c r="S22" s="12">
        <f t="shared" si="1"/>
        <v>1</v>
      </c>
      <c r="T22" s="12">
        <f t="shared" si="2"/>
        <v>0</v>
      </c>
      <c r="U22" s="12">
        <f t="shared" si="3"/>
        <v>1</v>
      </c>
      <c r="V22" s="12">
        <f t="shared" si="4"/>
        <v>0</v>
      </c>
      <c r="W22" s="12">
        <f t="shared" si="5"/>
        <v>1</v>
      </c>
      <c r="X22" s="12">
        <f t="shared" si="6"/>
        <v>0</v>
      </c>
      <c r="Y22" s="12">
        <f t="shared" si="7"/>
        <v>0</v>
      </c>
      <c r="Z22" s="12">
        <f t="shared" si="8"/>
        <v>0</v>
      </c>
      <c r="AA22" s="12">
        <f t="shared" si="9"/>
        <v>0</v>
      </c>
      <c r="AB22" s="12">
        <f t="shared" si="10"/>
        <v>1</v>
      </c>
      <c r="AC22" s="12">
        <f t="shared" si="11"/>
        <v>1</v>
      </c>
      <c r="AD22" s="12">
        <f t="shared" si="12"/>
        <v>0</v>
      </c>
      <c r="AE22" s="12">
        <f t="shared" si="13"/>
        <v>1</v>
      </c>
    </row>
    <row r="23" spans="1:40" x14ac:dyDescent="0.25">
      <c r="A23" s="9" t="s">
        <v>107</v>
      </c>
      <c r="B23" s="71">
        <v>4</v>
      </c>
      <c r="C23" s="38" t="s">
        <v>115</v>
      </c>
      <c r="D23" s="8" t="s">
        <v>115</v>
      </c>
      <c r="E23" s="8" t="s">
        <v>115</v>
      </c>
      <c r="F23" s="8" t="s">
        <v>115</v>
      </c>
      <c r="G23" s="8" t="s">
        <v>115</v>
      </c>
      <c r="H23" s="8" t="s">
        <v>115</v>
      </c>
      <c r="I23" s="8" t="s">
        <v>115</v>
      </c>
      <c r="J23" s="8" t="s">
        <v>115</v>
      </c>
      <c r="K23" s="8" t="s">
        <v>115</v>
      </c>
      <c r="L23" s="8" t="s">
        <v>115</v>
      </c>
      <c r="M23" s="8" t="s">
        <v>115</v>
      </c>
      <c r="N23" s="8" t="s">
        <v>115</v>
      </c>
      <c r="O23" s="8" t="s">
        <v>115</v>
      </c>
      <c r="P23" s="8" t="s">
        <v>115</v>
      </c>
      <c r="R23" s="12">
        <f t="shared" si="0"/>
        <v>0</v>
      </c>
      <c r="S23" s="12">
        <f t="shared" si="1"/>
        <v>0</v>
      </c>
      <c r="T23" s="12">
        <f t="shared" si="2"/>
        <v>0</v>
      </c>
      <c r="U23" s="12">
        <f t="shared" si="3"/>
        <v>0</v>
      </c>
      <c r="V23" s="12">
        <f t="shared" si="4"/>
        <v>0</v>
      </c>
      <c r="W23" s="12">
        <f t="shared" si="5"/>
        <v>0</v>
      </c>
      <c r="X23" s="12">
        <f t="shared" si="6"/>
        <v>0</v>
      </c>
      <c r="Y23" s="12">
        <f t="shared" si="7"/>
        <v>0</v>
      </c>
      <c r="Z23" s="12">
        <f t="shared" si="8"/>
        <v>0</v>
      </c>
      <c r="AA23" s="12">
        <f t="shared" si="9"/>
        <v>0</v>
      </c>
      <c r="AB23" s="12">
        <f t="shared" si="10"/>
        <v>0</v>
      </c>
      <c r="AC23" s="12">
        <f t="shared" si="11"/>
        <v>0</v>
      </c>
      <c r="AD23" s="12">
        <f t="shared" si="12"/>
        <v>0</v>
      </c>
      <c r="AE23" s="12">
        <f t="shared" si="13"/>
        <v>0</v>
      </c>
    </row>
    <row r="24" spans="1:40" ht="15.75" thickBot="1" x14ac:dyDescent="0.3">
      <c r="A24" s="40" t="s">
        <v>44</v>
      </c>
      <c r="B24" s="41">
        <f>SUM(R24:AE24)</f>
        <v>6</v>
      </c>
      <c r="C24" s="38" t="str">
        <f t="shared" ref="C24:P24" si="15">IF(C34&gt;0.5, C30, C31)</f>
        <v>Car</v>
      </c>
      <c r="D24" s="8" t="str">
        <f t="shared" si="15"/>
        <v>GB</v>
      </c>
      <c r="E24" s="8" t="str">
        <f t="shared" si="15"/>
        <v>KC</v>
      </c>
      <c r="F24" s="8" t="str">
        <f t="shared" si="15"/>
        <v>Buff</v>
      </c>
      <c r="G24" s="8" t="str">
        <f t="shared" si="15"/>
        <v>NO</v>
      </c>
      <c r="H24" s="8" t="str">
        <f t="shared" si="15"/>
        <v>Pitt</v>
      </c>
      <c r="I24" s="8" t="str">
        <f t="shared" si="15"/>
        <v>Tenn</v>
      </c>
      <c r="J24" s="8" t="str">
        <f t="shared" si="15"/>
        <v>Wash</v>
      </c>
      <c r="K24" s="8" t="str">
        <f t="shared" si="15"/>
        <v>Balt</v>
      </c>
      <c r="L24" s="8" t="str">
        <f t="shared" si="15"/>
        <v>Det</v>
      </c>
      <c r="M24" s="8" t="str">
        <f t="shared" si="15"/>
        <v>Dallas</v>
      </c>
      <c r="N24" s="8" t="str">
        <f t="shared" si="15"/>
        <v>Chic</v>
      </c>
      <c r="O24" s="8" t="str">
        <f t="shared" si="15"/>
        <v>Indy</v>
      </c>
      <c r="P24" s="8" t="str">
        <f t="shared" si="15"/>
        <v>Seat</v>
      </c>
      <c r="R24" s="12">
        <f t="shared" si="0"/>
        <v>0</v>
      </c>
      <c r="S24" s="12">
        <f t="shared" si="1"/>
        <v>1</v>
      </c>
      <c r="T24" s="12">
        <f t="shared" si="2"/>
        <v>0</v>
      </c>
      <c r="U24" s="12">
        <f t="shared" si="3"/>
        <v>1</v>
      </c>
      <c r="V24" s="12">
        <f t="shared" si="4"/>
        <v>0</v>
      </c>
      <c r="W24" s="12">
        <f t="shared" si="5"/>
        <v>1</v>
      </c>
      <c r="X24" s="12">
        <f t="shared" si="6"/>
        <v>0</v>
      </c>
      <c r="Y24" s="12">
        <f t="shared" si="7"/>
        <v>0</v>
      </c>
      <c r="Z24" s="12">
        <f t="shared" si="8"/>
        <v>0</v>
      </c>
      <c r="AA24" s="12">
        <f t="shared" si="9"/>
        <v>0</v>
      </c>
      <c r="AB24" s="12">
        <f t="shared" si="10"/>
        <v>1</v>
      </c>
      <c r="AC24" s="12">
        <f t="shared" si="11"/>
        <v>1</v>
      </c>
      <c r="AD24" s="12">
        <f t="shared" si="12"/>
        <v>0</v>
      </c>
      <c r="AE24" s="12">
        <f t="shared" si="13"/>
        <v>1</v>
      </c>
    </row>
    <row r="25" spans="1:40" x14ac:dyDescent="0.25">
      <c r="A25" s="34" t="s">
        <v>139</v>
      </c>
      <c r="B25" s="64" t="s">
        <v>45</v>
      </c>
    </row>
    <row r="26" spans="1:40" x14ac:dyDescent="0.25">
      <c r="A26" s="33"/>
      <c r="C26" s="8" t="s">
        <v>68</v>
      </c>
      <c r="D26" s="8" t="s">
        <v>92</v>
      </c>
      <c r="E26" s="8" t="s">
        <v>56</v>
      </c>
      <c r="F26" s="8" t="s">
        <v>70</v>
      </c>
      <c r="G26" s="8" t="s">
        <v>57</v>
      </c>
      <c r="H26" s="8" t="s">
        <v>54</v>
      </c>
      <c r="I26" s="8" t="s">
        <v>55</v>
      </c>
      <c r="J26" s="8" t="s">
        <v>50</v>
      </c>
      <c r="K26" s="8" t="s">
        <v>66</v>
      </c>
      <c r="L26" s="8" t="s">
        <v>67</v>
      </c>
      <c r="M26" s="8" t="s">
        <v>62</v>
      </c>
      <c r="N26" s="8" t="s">
        <v>93</v>
      </c>
      <c r="O26" s="8" t="s">
        <v>61</v>
      </c>
      <c r="P26" s="8" t="s">
        <v>60</v>
      </c>
    </row>
    <row r="27" spans="1:40" x14ac:dyDescent="0.25">
      <c r="A27" s="42"/>
      <c r="C27" s="12">
        <v>1</v>
      </c>
      <c r="D27" s="12">
        <v>1</v>
      </c>
      <c r="E27" s="12">
        <v>1</v>
      </c>
      <c r="F27" s="12">
        <v>1</v>
      </c>
      <c r="G27" s="12">
        <v>1</v>
      </c>
      <c r="H27" s="12">
        <v>1</v>
      </c>
      <c r="I27" s="12">
        <v>1</v>
      </c>
      <c r="J27" s="12">
        <v>1</v>
      </c>
      <c r="K27" s="12">
        <v>1</v>
      </c>
      <c r="L27" s="12">
        <v>1</v>
      </c>
      <c r="M27" s="12">
        <v>1</v>
      </c>
      <c r="N27" s="12">
        <v>1</v>
      </c>
      <c r="O27" s="12">
        <v>1</v>
      </c>
      <c r="P27" s="12">
        <v>1</v>
      </c>
    </row>
    <row r="29" spans="1:40" s="50" customFormat="1" x14ac:dyDescent="0.25">
      <c r="A29" s="48" t="s">
        <v>43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</row>
    <row r="30" spans="1:40" customFormat="1" x14ac:dyDescent="0.25">
      <c r="A30" s="51" t="s">
        <v>38</v>
      </c>
      <c r="B30" s="3"/>
      <c r="C30" s="3" t="s">
        <v>71</v>
      </c>
      <c r="D30" s="3" t="s">
        <v>92</v>
      </c>
      <c r="E30" s="3" t="s">
        <v>53</v>
      </c>
      <c r="F30" s="3" t="s">
        <v>70</v>
      </c>
      <c r="G30" s="3" t="s">
        <v>73</v>
      </c>
      <c r="H30" s="3" t="s">
        <v>54</v>
      </c>
      <c r="I30" s="3" t="s">
        <v>69</v>
      </c>
      <c r="J30" s="3" t="s">
        <v>52</v>
      </c>
      <c r="K30" s="3" t="s">
        <v>63</v>
      </c>
      <c r="L30" s="3" t="s">
        <v>67</v>
      </c>
      <c r="M30" s="3" t="s">
        <v>62</v>
      </c>
      <c r="N30" s="3" t="s">
        <v>93</v>
      </c>
      <c r="O30" s="3" t="s">
        <v>49</v>
      </c>
      <c r="P30" s="3" t="s">
        <v>60</v>
      </c>
      <c r="Q30" s="3"/>
      <c r="R30" s="3">
        <f t="shared" ref="R30:AE30" si="16">IF(C30=C$26,1,0)</f>
        <v>0</v>
      </c>
      <c r="S30" s="3">
        <f t="shared" si="16"/>
        <v>1</v>
      </c>
      <c r="T30" s="3">
        <f t="shared" si="16"/>
        <v>0</v>
      </c>
      <c r="U30" s="3">
        <f t="shared" si="16"/>
        <v>1</v>
      </c>
      <c r="V30" s="3">
        <f t="shared" si="16"/>
        <v>0</v>
      </c>
      <c r="W30" s="3">
        <f t="shared" si="16"/>
        <v>1</v>
      </c>
      <c r="X30" s="3">
        <f t="shared" si="16"/>
        <v>0</v>
      </c>
      <c r="Y30" s="3">
        <f t="shared" si="16"/>
        <v>0</v>
      </c>
      <c r="Z30" s="3">
        <f t="shared" si="16"/>
        <v>0</v>
      </c>
      <c r="AA30" s="3">
        <f t="shared" si="16"/>
        <v>1</v>
      </c>
      <c r="AB30" s="3">
        <f t="shared" si="16"/>
        <v>1</v>
      </c>
      <c r="AC30" s="3">
        <f t="shared" si="16"/>
        <v>1</v>
      </c>
      <c r="AD30" s="3">
        <f t="shared" si="16"/>
        <v>0</v>
      </c>
      <c r="AE30" s="3">
        <f t="shared" si="16"/>
        <v>1</v>
      </c>
      <c r="AF30" s="3"/>
      <c r="AG30" s="3"/>
      <c r="AH30" s="3"/>
      <c r="AI30" s="3"/>
      <c r="AJ30" s="3"/>
      <c r="AK30" s="3"/>
      <c r="AL30" s="3"/>
      <c r="AM30" s="3"/>
      <c r="AN30" s="3"/>
    </row>
    <row r="31" spans="1:40" customFormat="1" x14ac:dyDescent="0.25">
      <c r="A31" s="51" t="s">
        <v>39</v>
      </c>
      <c r="B31" s="3"/>
      <c r="C31" s="3" t="s">
        <v>68</v>
      </c>
      <c r="D31" s="3" t="s">
        <v>51</v>
      </c>
      <c r="E31" s="3" t="s">
        <v>56</v>
      </c>
      <c r="F31" s="3" t="s">
        <v>74</v>
      </c>
      <c r="G31" s="3" t="s">
        <v>57</v>
      </c>
      <c r="H31" s="3" t="s">
        <v>110</v>
      </c>
      <c r="I31" s="3" t="s">
        <v>55</v>
      </c>
      <c r="J31" s="3" t="s">
        <v>50</v>
      </c>
      <c r="K31" s="3" t="s">
        <v>66</v>
      </c>
      <c r="L31" s="3" t="s">
        <v>58</v>
      </c>
      <c r="M31" s="3" t="s">
        <v>111</v>
      </c>
      <c r="N31" s="3" t="s">
        <v>75</v>
      </c>
      <c r="O31" s="3" t="s">
        <v>61</v>
      </c>
      <c r="P31" s="3" t="s">
        <v>64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customFormat="1" x14ac:dyDescent="0.25">
      <c r="A32" s="51" t="s">
        <v>40</v>
      </c>
      <c r="B32" s="3"/>
      <c r="C32" s="3">
        <f t="shared" ref="C32:P32" si="17">COUNTIF(C3:C23,C$30)</f>
        <v>13</v>
      </c>
      <c r="D32" s="3">
        <f t="shared" si="17"/>
        <v>14</v>
      </c>
      <c r="E32" s="3">
        <f t="shared" si="17"/>
        <v>13</v>
      </c>
      <c r="F32" s="3">
        <f t="shared" si="17"/>
        <v>14</v>
      </c>
      <c r="G32" s="3">
        <f t="shared" si="17"/>
        <v>16</v>
      </c>
      <c r="H32" s="3">
        <f t="shared" si="17"/>
        <v>14</v>
      </c>
      <c r="I32" s="3">
        <f t="shared" si="17"/>
        <v>13</v>
      </c>
      <c r="J32" s="3">
        <f t="shared" si="17"/>
        <v>15</v>
      </c>
      <c r="K32" s="3">
        <f t="shared" si="17"/>
        <v>13</v>
      </c>
      <c r="L32" s="3">
        <f t="shared" si="17"/>
        <v>1</v>
      </c>
      <c r="M32" s="3">
        <f t="shared" si="17"/>
        <v>15</v>
      </c>
      <c r="N32" s="3">
        <f t="shared" si="17"/>
        <v>16</v>
      </c>
      <c r="O32" s="3">
        <f t="shared" si="17"/>
        <v>15</v>
      </c>
      <c r="P32" s="3">
        <f t="shared" si="17"/>
        <v>14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customFormat="1" x14ac:dyDescent="0.25">
      <c r="A33" s="51" t="s">
        <v>41</v>
      </c>
      <c r="B33" s="3"/>
      <c r="C33" s="3">
        <f t="shared" ref="C33:P33" si="18">COUNTIF(C3:C23,C$31)</f>
        <v>3</v>
      </c>
      <c r="D33" s="3">
        <f t="shared" si="18"/>
        <v>2</v>
      </c>
      <c r="E33" s="3">
        <f t="shared" si="18"/>
        <v>3</v>
      </c>
      <c r="F33" s="3">
        <f t="shared" si="18"/>
        <v>2</v>
      </c>
      <c r="G33" s="3">
        <f t="shared" si="18"/>
        <v>0</v>
      </c>
      <c r="H33" s="3">
        <f t="shared" si="18"/>
        <v>2</v>
      </c>
      <c r="I33" s="3">
        <f t="shared" si="18"/>
        <v>3</v>
      </c>
      <c r="J33" s="3">
        <f t="shared" si="18"/>
        <v>1</v>
      </c>
      <c r="K33" s="3">
        <f t="shared" si="18"/>
        <v>3</v>
      </c>
      <c r="L33" s="3">
        <f t="shared" si="18"/>
        <v>15</v>
      </c>
      <c r="M33" s="3">
        <f t="shared" si="18"/>
        <v>1</v>
      </c>
      <c r="N33" s="3">
        <f t="shared" si="18"/>
        <v>0</v>
      </c>
      <c r="O33" s="3">
        <f t="shared" si="18"/>
        <v>1</v>
      </c>
      <c r="P33" s="3">
        <f t="shared" si="18"/>
        <v>2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customFormat="1" x14ac:dyDescent="0.25">
      <c r="A34" s="51" t="s">
        <v>42</v>
      </c>
      <c r="B34" s="3"/>
      <c r="C34" s="52">
        <f>C32/SUM(C32:C33)</f>
        <v>0.8125</v>
      </c>
      <c r="D34" s="52">
        <f t="shared" ref="D34:P34" si="19">D32/SUM(D32:D33)</f>
        <v>0.875</v>
      </c>
      <c r="E34" s="52">
        <f t="shared" si="19"/>
        <v>0.8125</v>
      </c>
      <c r="F34" s="52">
        <f t="shared" si="19"/>
        <v>0.875</v>
      </c>
      <c r="G34" s="52">
        <f t="shared" si="19"/>
        <v>1</v>
      </c>
      <c r="H34" s="52">
        <f t="shared" si="19"/>
        <v>0.875</v>
      </c>
      <c r="I34" s="52">
        <f t="shared" si="19"/>
        <v>0.8125</v>
      </c>
      <c r="J34" s="52">
        <f t="shared" si="19"/>
        <v>0.9375</v>
      </c>
      <c r="K34" s="52">
        <f t="shared" si="19"/>
        <v>0.8125</v>
      </c>
      <c r="L34" s="52">
        <f t="shared" si="19"/>
        <v>6.25E-2</v>
      </c>
      <c r="M34" s="52">
        <f t="shared" si="19"/>
        <v>0.9375</v>
      </c>
      <c r="N34" s="52">
        <f t="shared" si="19"/>
        <v>1</v>
      </c>
      <c r="O34" s="52">
        <f t="shared" si="19"/>
        <v>0.9375</v>
      </c>
      <c r="P34" s="52">
        <f t="shared" si="19"/>
        <v>0.875</v>
      </c>
      <c r="Q34" s="52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6" spans="1:40" s="50" customFormat="1" x14ac:dyDescent="0.25">
      <c r="A36" s="48" t="s">
        <v>23</v>
      </c>
      <c r="B36" s="49">
        <f>SUM(R30:AE30)</f>
        <v>7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</row>
  </sheetData>
  <conditionalFormatting sqref="C3:C24">
    <cfRule type="cellIs" dxfId="138" priority="1" operator="notEqual">
      <formula>$C$26</formula>
    </cfRule>
  </conditionalFormatting>
  <conditionalFormatting sqref="D3:D24">
    <cfRule type="cellIs" dxfId="137" priority="2" operator="notEqual">
      <formula>$D$26</formula>
    </cfRule>
  </conditionalFormatting>
  <conditionalFormatting sqref="E3:E24">
    <cfRule type="cellIs" dxfId="136" priority="3" operator="notEqual">
      <formula>$E$26</formula>
    </cfRule>
  </conditionalFormatting>
  <conditionalFormatting sqref="F3:F24">
    <cfRule type="cellIs" dxfId="135" priority="4" operator="notEqual">
      <formula>$F$26</formula>
    </cfRule>
  </conditionalFormatting>
  <conditionalFormatting sqref="G3:G24">
    <cfRule type="cellIs" dxfId="134" priority="5" operator="notEqual">
      <formula>$G$26</formula>
    </cfRule>
  </conditionalFormatting>
  <conditionalFormatting sqref="H3:H24">
    <cfRule type="cellIs" dxfId="133" priority="6" operator="notEqual">
      <formula>$H$26</formula>
    </cfRule>
  </conditionalFormatting>
  <conditionalFormatting sqref="I3:I24">
    <cfRule type="cellIs" dxfId="132" priority="7" operator="notEqual">
      <formula>$I$26</formula>
    </cfRule>
  </conditionalFormatting>
  <conditionalFormatting sqref="J3:J24">
    <cfRule type="cellIs" dxfId="131" priority="8" operator="notEqual">
      <formula>$J$26</formula>
    </cfRule>
  </conditionalFormatting>
  <conditionalFormatting sqref="K3:K24">
    <cfRule type="cellIs" dxfId="130" priority="9" operator="notEqual">
      <formula>$K$26</formula>
    </cfRule>
  </conditionalFormatting>
  <conditionalFormatting sqref="L3:L24">
    <cfRule type="cellIs" dxfId="129" priority="10" operator="notEqual">
      <formula>$L$26</formula>
    </cfRule>
  </conditionalFormatting>
  <conditionalFormatting sqref="M3:M24">
    <cfRule type="cellIs" dxfId="128" priority="11" operator="notEqual">
      <formula>$M$26</formula>
    </cfRule>
  </conditionalFormatting>
  <conditionalFormatting sqref="N3:N24">
    <cfRule type="cellIs" dxfId="127" priority="12" operator="notEqual">
      <formula>$N$26</formula>
    </cfRule>
  </conditionalFormatting>
  <conditionalFormatting sqref="O3:O24">
    <cfRule type="cellIs" dxfId="126" priority="13" operator="notEqual">
      <formula>$O$26</formula>
    </cfRule>
  </conditionalFormatting>
  <conditionalFormatting sqref="P3:P24">
    <cfRule type="cellIs" dxfId="125" priority="14" operator="notEqual">
      <formula>$P$26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6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3" customWidth="1"/>
    <col min="2" max="2" width="7.42578125" style="12" bestFit="1" customWidth="1"/>
    <col min="3" max="18" width="6.5703125" style="12" bestFit="1" customWidth="1"/>
    <col min="19" max="19" width="2.7109375" style="12" customWidth="1"/>
    <col min="20" max="24" width="2" style="12" bestFit="1" customWidth="1"/>
    <col min="25" max="25" width="4" style="12" bestFit="1" customWidth="1"/>
    <col min="26" max="34" width="2" style="12" bestFit="1" customWidth="1"/>
    <col min="35" max="35" width="6.42578125" style="12" bestFit="1" customWidth="1"/>
    <col min="36" max="36" width="2.7109375" style="12" customWidth="1"/>
    <col min="37" max="16384" width="8.85546875" style="18"/>
  </cols>
  <sheetData>
    <row r="1" spans="1:44" ht="15.75" x14ac:dyDescent="0.25">
      <c r="A1" s="35" t="s">
        <v>148</v>
      </c>
      <c r="B1" s="36"/>
    </row>
    <row r="2" spans="1:44" ht="15.75" thickBot="1" x14ac:dyDescent="0.3">
      <c r="A2" s="26"/>
      <c r="B2" s="26" t="s">
        <v>0</v>
      </c>
    </row>
    <row r="3" spans="1:44" x14ac:dyDescent="0.25">
      <c r="A3" s="32" t="s">
        <v>28</v>
      </c>
      <c r="B3" s="72">
        <v>7</v>
      </c>
      <c r="C3" s="38" t="s">
        <v>115</v>
      </c>
      <c r="D3" s="8" t="s">
        <v>115</v>
      </c>
      <c r="E3" s="8" t="s">
        <v>115</v>
      </c>
      <c r="F3" s="8" t="s">
        <v>115</v>
      </c>
      <c r="G3" s="8" t="s">
        <v>115</v>
      </c>
      <c r="H3" s="8" t="s">
        <v>115</v>
      </c>
      <c r="I3" s="8" t="s">
        <v>115</v>
      </c>
      <c r="J3" s="8" t="s">
        <v>115</v>
      </c>
      <c r="K3" s="8" t="s">
        <v>115</v>
      </c>
      <c r="L3" s="8" t="s">
        <v>115</v>
      </c>
      <c r="M3" s="8" t="s">
        <v>115</v>
      </c>
      <c r="N3" s="8" t="s">
        <v>115</v>
      </c>
      <c r="O3" s="8" t="s">
        <v>115</v>
      </c>
      <c r="P3" s="8" t="s">
        <v>115</v>
      </c>
      <c r="Q3" s="8" t="s">
        <v>115</v>
      </c>
      <c r="R3" s="8" t="s">
        <v>115</v>
      </c>
      <c r="T3" s="12">
        <f t="shared" ref="T3:T24" si="0">IF(C3=$C$26,1,0)</f>
        <v>0</v>
      </c>
      <c r="U3" s="12">
        <f t="shared" ref="U3:U24" si="1">IF(D3=$D$26,1,0)</f>
        <v>0</v>
      </c>
      <c r="V3" s="12">
        <f t="shared" ref="V3:V24" si="2">IF(E3=$E$26,1,0)</f>
        <v>0</v>
      </c>
      <c r="W3" s="12">
        <f t="shared" ref="W3:W24" si="3">IF(F3=$F$26,1,0)</f>
        <v>0</v>
      </c>
      <c r="X3" s="12">
        <f t="shared" ref="X3:X24" si="4">IF(G3=$G$26,1,0)</f>
        <v>0</v>
      </c>
      <c r="Y3" s="12">
        <f t="shared" ref="Y3:Y23" si="5">IF(H3=$H$26,1,0)</f>
        <v>0</v>
      </c>
      <c r="Z3" s="12">
        <f t="shared" ref="Z3:Z24" si="6">IF(I3=$I$26,1,0)</f>
        <v>0</v>
      </c>
      <c r="AA3" s="12">
        <f t="shared" ref="AA3:AA24" si="7">IF(J3=$J$26,1,0)</f>
        <v>0</v>
      </c>
      <c r="AB3" s="12">
        <f t="shared" ref="AB3:AB24" si="8">IF(K3=$K$26,1,0)</f>
        <v>0</v>
      </c>
      <c r="AC3" s="12">
        <f t="shared" ref="AC3:AC24" si="9">IF(L3=$L$26,1,0)</f>
        <v>0</v>
      </c>
      <c r="AD3" s="12">
        <f t="shared" ref="AD3:AD24" si="10">IF(M3=$M$26,1,0)</f>
        <v>0</v>
      </c>
      <c r="AE3" s="12">
        <f t="shared" ref="AE3:AE24" si="11">IF(N3=$N$26,1,0)</f>
        <v>0</v>
      </c>
      <c r="AF3" s="12">
        <f t="shared" ref="AF3:AF24" si="12">IF(O3=$O$26,1,0)</f>
        <v>0</v>
      </c>
      <c r="AG3" s="12">
        <f t="shared" ref="AG3:AG24" si="13">IF(P3=$P$26,1,0)</f>
        <v>0</v>
      </c>
      <c r="AH3" s="12">
        <f t="shared" ref="AH3:AH24" si="14">IF(Q3=$Q$26,1,0)</f>
        <v>0</v>
      </c>
      <c r="AI3" s="12">
        <f t="shared" ref="AI3:AI24" si="15">IF(R3=$R$26,1,0)</f>
        <v>0</v>
      </c>
    </row>
    <row r="4" spans="1:44" x14ac:dyDescent="0.25">
      <c r="A4" s="9" t="s">
        <v>29</v>
      </c>
      <c r="B4" s="39">
        <f t="shared" ref="B4:B24" si="16">SUM(T4:AI4)</f>
        <v>13</v>
      </c>
      <c r="C4" s="38" t="s">
        <v>94</v>
      </c>
      <c r="D4" s="8" t="s">
        <v>110</v>
      </c>
      <c r="E4" s="8" t="s">
        <v>111</v>
      </c>
      <c r="F4" s="8" t="s">
        <v>50</v>
      </c>
      <c r="G4" s="8" t="s">
        <v>51</v>
      </c>
      <c r="H4" s="8" t="s">
        <v>55</v>
      </c>
      <c r="I4" s="8" t="s">
        <v>49</v>
      </c>
      <c r="J4" s="8" t="s">
        <v>66</v>
      </c>
      <c r="K4" s="8" t="s">
        <v>92</v>
      </c>
      <c r="L4" s="8" t="s">
        <v>73</v>
      </c>
      <c r="M4" s="8" t="s">
        <v>54</v>
      </c>
      <c r="N4" s="8" t="s">
        <v>60</v>
      </c>
      <c r="O4" s="8" t="s">
        <v>57</v>
      </c>
      <c r="P4" s="8" t="s">
        <v>62</v>
      </c>
      <c r="Q4" s="8" t="s">
        <v>59</v>
      </c>
      <c r="R4" s="8" t="s">
        <v>56</v>
      </c>
      <c r="T4" s="12">
        <f t="shared" si="0"/>
        <v>1</v>
      </c>
      <c r="U4" s="12">
        <f t="shared" si="1"/>
        <v>1</v>
      </c>
      <c r="V4" s="12">
        <f t="shared" si="2"/>
        <v>1</v>
      </c>
      <c r="W4" s="12">
        <f t="shared" si="3"/>
        <v>1</v>
      </c>
      <c r="X4" s="12">
        <f t="shared" si="4"/>
        <v>1</v>
      </c>
      <c r="Y4" s="12">
        <f t="shared" si="5"/>
        <v>1</v>
      </c>
      <c r="Z4" s="12">
        <f t="shared" si="6"/>
        <v>1</v>
      </c>
      <c r="AA4" s="12">
        <f t="shared" si="7"/>
        <v>0</v>
      </c>
      <c r="AB4" s="12">
        <f t="shared" si="8"/>
        <v>1</v>
      </c>
      <c r="AC4" s="12">
        <f t="shared" si="9"/>
        <v>0</v>
      </c>
      <c r="AD4" s="12">
        <f t="shared" si="10"/>
        <v>0</v>
      </c>
      <c r="AE4" s="12">
        <f t="shared" si="11"/>
        <v>1</v>
      </c>
      <c r="AF4" s="12">
        <f t="shared" si="12"/>
        <v>1</v>
      </c>
      <c r="AG4" s="12">
        <f t="shared" si="13"/>
        <v>1</v>
      </c>
      <c r="AH4" s="12">
        <f t="shared" si="14"/>
        <v>1</v>
      </c>
      <c r="AI4" s="12">
        <f t="shared" si="15"/>
        <v>1</v>
      </c>
    </row>
    <row r="5" spans="1:44" x14ac:dyDescent="0.25">
      <c r="A5" s="9" t="s">
        <v>95</v>
      </c>
      <c r="B5" s="39">
        <f t="shared" ref="B5:B22" si="17">SUM(T5:AI5)</f>
        <v>12</v>
      </c>
      <c r="C5" s="38" t="s">
        <v>94</v>
      </c>
      <c r="D5" s="8" t="s">
        <v>110</v>
      </c>
      <c r="E5" s="8" t="s">
        <v>111</v>
      </c>
      <c r="F5" s="8" t="s">
        <v>50</v>
      </c>
      <c r="G5" s="8" t="s">
        <v>51</v>
      </c>
      <c r="H5" s="8" t="s">
        <v>61</v>
      </c>
      <c r="I5" s="8" t="s">
        <v>49</v>
      </c>
      <c r="J5" s="8" t="s">
        <v>67</v>
      </c>
      <c r="K5" s="8" t="s">
        <v>92</v>
      </c>
      <c r="L5" s="8" t="s">
        <v>65</v>
      </c>
      <c r="M5" s="8" t="s">
        <v>54</v>
      </c>
      <c r="N5" s="8" t="s">
        <v>60</v>
      </c>
      <c r="O5" s="8" t="s">
        <v>64</v>
      </c>
      <c r="P5" s="8" t="s">
        <v>62</v>
      </c>
      <c r="Q5" s="8" t="s">
        <v>59</v>
      </c>
      <c r="R5" s="8" t="s">
        <v>69</v>
      </c>
      <c r="T5" s="12">
        <f t="shared" si="0"/>
        <v>1</v>
      </c>
      <c r="U5" s="12">
        <f t="shared" si="1"/>
        <v>1</v>
      </c>
      <c r="V5" s="12">
        <f t="shared" si="2"/>
        <v>1</v>
      </c>
      <c r="W5" s="12">
        <f t="shared" si="3"/>
        <v>1</v>
      </c>
      <c r="X5" s="12">
        <f t="shared" si="4"/>
        <v>1</v>
      </c>
      <c r="Y5" s="12">
        <f t="shared" si="5"/>
        <v>0</v>
      </c>
      <c r="Z5" s="12">
        <f t="shared" si="6"/>
        <v>1</v>
      </c>
      <c r="AA5" s="12">
        <f t="shared" si="7"/>
        <v>1</v>
      </c>
      <c r="AB5" s="12">
        <f t="shared" si="8"/>
        <v>1</v>
      </c>
      <c r="AC5" s="12">
        <f t="shared" si="9"/>
        <v>1</v>
      </c>
      <c r="AD5" s="12">
        <f t="shared" si="10"/>
        <v>0</v>
      </c>
      <c r="AE5" s="12">
        <f t="shared" si="11"/>
        <v>1</v>
      </c>
      <c r="AF5" s="12">
        <f t="shared" si="12"/>
        <v>0</v>
      </c>
      <c r="AG5" s="12">
        <f t="shared" si="13"/>
        <v>1</v>
      </c>
      <c r="AH5" s="12">
        <f t="shared" si="14"/>
        <v>1</v>
      </c>
      <c r="AI5" s="12">
        <f t="shared" si="15"/>
        <v>0</v>
      </c>
    </row>
    <row r="6" spans="1:44" x14ac:dyDescent="0.25">
      <c r="A6" s="9" t="s">
        <v>96</v>
      </c>
      <c r="B6" s="39">
        <f t="shared" si="17"/>
        <v>11</v>
      </c>
      <c r="C6" s="38" t="s">
        <v>94</v>
      </c>
      <c r="D6" s="8" t="s">
        <v>110</v>
      </c>
      <c r="E6" s="8" t="s">
        <v>111</v>
      </c>
      <c r="F6" s="8" t="s">
        <v>50</v>
      </c>
      <c r="G6" s="8" t="s">
        <v>51</v>
      </c>
      <c r="H6" s="8" t="s">
        <v>61</v>
      </c>
      <c r="I6" s="8" t="s">
        <v>49</v>
      </c>
      <c r="J6" s="8" t="s">
        <v>66</v>
      </c>
      <c r="K6" s="8" t="s">
        <v>92</v>
      </c>
      <c r="L6" s="8" t="s">
        <v>73</v>
      </c>
      <c r="M6" s="8" t="s">
        <v>54</v>
      </c>
      <c r="N6" s="8" t="s">
        <v>60</v>
      </c>
      <c r="O6" s="8" t="s">
        <v>57</v>
      </c>
      <c r="P6" s="8" t="s">
        <v>62</v>
      </c>
      <c r="Q6" s="8" t="s">
        <v>59</v>
      </c>
      <c r="R6" s="8" t="s">
        <v>69</v>
      </c>
      <c r="T6" s="12">
        <f t="shared" si="0"/>
        <v>1</v>
      </c>
      <c r="U6" s="12">
        <f t="shared" si="1"/>
        <v>1</v>
      </c>
      <c r="V6" s="12">
        <f t="shared" si="2"/>
        <v>1</v>
      </c>
      <c r="W6" s="12">
        <f t="shared" si="3"/>
        <v>1</v>
      </c>
      <c r="X6" s="12">
        <f t="shared" si="4"/>
        <v>1</v>
      </c>
      <c r="Y6" s="12">
        <f t="shared" si="5"/>
        <v>0</v>
      </c>
      <c r="Z6" s="12">
        <f t="shared" si="6"/>
        <v>1</v>
      </c>
      <c r="AA6" s="12">
        <f t="shared" si="7"/>
        <v>0</v>
      </c>
      <c r="AB6" s="12">
        <f t="shared" si="8"/>
        <v>1</v>
      </c>
      <c r="AC6" s="12">
        <f t="shared" si="9"/>
        <v>0</v>
      </c>
      <c r="AD6" s="12">
        <f t="shared" si="10"/>
        <v>0</v>
      </c>
      <c r="AE6" s="12">
        <f t="shared" si="11"/>
        <v>1</v>
      </c>
      <c r="AF6" s="12">
        <f t="shared" si="12"/>
        <v>1</v>
      </c>
      <c r="AG6" s="12">
        <f t="shared" si="13"/>
        <v>1</v>
      </c>
      <c r="AH6" s="12">
        <f t="shared" si="14"/>
        <v>1</v>
      </c>
      <c r="AI6" s="12">
        <f t="shared" si="15"/>
        <v>0</v>
      </c>
    </row>
    <row r="7" spans="1:44" s="12" customFormat="1" x14ac:dyDescent="0.25">
      <c r="A7" s="9" t="s">
        <v>30</v>
      </c>
      <c r="B7" s="39">
        <f t="shared" si="17"/>
        <v>10</v>
      </c>
      <c r="C7" s="38" t="s">
        <v>94</v>
      </c>
      <c r="D7" s="8" t="s">
        <v>110</v>
      </c>
      <c r="E7" s="8" t="s">
        <v>58</v>
      </c>
      <c r="F7" s="8" t="s">
        <v>74</v>
      </c>
      <c r="G7" s="8" t="s">
        <v>51</v>
      </c>
      <c r="H7" s="8" t="s">
        <v>55</v>
      </c>
      <c r="I7" s="8" t="s">
        <v>49</v>
      </c>
      <c r="J7" s="8" t="s">
        <v>67</v>
      </c>
      <c r="K7" s="8" t="s">
        <v>92</v>
      </c>
      <c r="L7" s="8" t="s">
        <v>73</v>
      </c>
      <c r="M7" s="8" t="s">
        <v>54</v>
      </c>
      <c r="N7" s="8" t="s">
        <v>93</v>
      </c>
      <c r="O7" s="8" t="s">
        <v>64</v>
      </c>
      <c r="P7" s="8" t="s">
        <v>62</v>
      </c>
      <c r="Q7" s="8" t="s">
        <v>59</v>
      </c>
      <c r="R7" s="8" t="s">
        <v>56</v>
      </c>
      <c r="T7" s="12">
        <f t="shared" si="0"/>
        <v>1</v>
      </c>
      <c r="U7" s="12">
        <f t="shared" si="1"/>
        <v>1</v>
      </c>
      <c r="V7" s="12">
        <f t="shared" si="2"/>
        <v>0</v>
      </c>
      <c r="W7" s="12">
        <f t="shared" si="3"/>
        <v>0</v>
      </c>
      <c r="X7" s="12">
        <f t="shared" si="4"/>
        <v>1</v>
      </c>
      <c r="Y7" s="12">
        <f t="shared" si="5"/>
        <v>1</v>
      </c>
      <c r="Z7" s="12">
        <f t="shared" si="6"/>
        <v>1</v>
      </c>
      <c r="AA7" s="12">
        <f t="shared" si="7"/>
        <v>1</v>
      </c>
      <c r="AB7" s="12">
        <f t="shared" si="8"/>
        <v>1</v>
      </c>
      <c r="AC7" s="12">
        <f t="shared" si="9"/>
        <v>0</v>
      </c>
      <c r="AD7" s="12">
        <f t="shared" si="10"/>
        <v>0</v>
      </c>
      <c r="AE7" s="12">
        <f t="shared" si="11"/>
        <v>0</v>
      </c>
      <c r="AF7" s="12">
        <f t="shared" si="12"/>
        <v>0</v>
      </c>
      <c r="AG7" s="12">
        <f t="shared" si="13"/>
        <v>1</v>
      </c>
      <c r="AH7" s="12">
        <f t="shared" si="14"/>
        <v>1</v>
      </c>
      <c r="AI7" s="12">
        <f t="shared" si="15"/>
        <v>1</v>
      </c>
      <c r="AK7" s="18"/>
      <c r="AL7" s="18"/>
      <c r="AM7" s="18"/>
      <c r="AN7" s="18"/>
      <c r="AO7" s="18"/>
      <c r="AP7" s="18"/>
      <c r="AQ7" s="18"/>
      <c r="AR7" s="18"/>
    </row>
    <row r="8" spans="1:44" s="12" customFormat="1" x14ac:dyDescent="0.25">
      <c r="A8" s="9" t="s">
        <v>31</v>
      </c>
      <c r="B8" s="39">
        <f t="shared" si="17"/>
        <v>10</v>
      </c>
      <c r="C8" s="38" t="s">
        <v>94</v>
      </c>
      <c r="D8" s="8" t="s">
        <v>110</v>
      </c>
      <c r="E8" s="8" t="s">
        <v>58</v>
      </c>
      <c r="F8" s="8" t="s">
        <v>50</v>
      </c>
      <c r="G8" s="8" t="s">
        <v>51</v>
      </c>
      <c r="H8" s="8" t="s">
        <v>61</v>
      </c>
      <c r="I8" s="8" t="s">
        <v>49</v>
      </c>
      <c r="J8" s="8" t="s">
        <v>66</v>
      </c>
      <c r="K8" s="8" t="s">
        <v>92</v>
      </c>
      <c r="L8" s="8" t="s">
        <v>73</v>
      </c>
      <c r="M8" s="8" t="s">
        <v>54</v>
      </c>
      <c r="N8" s="8" t="s">
        <v>60</v>
      </c>
      <c r="O8" s="8" t="s">
        <v>57</v>
      </c>
      <c r="P8" s="8" t="s">
        <v>62</v>
      </c>
      <c r="Q8" s="8" t="s">
        <v>59</v>
      </c>
      <c r="R8" s="8" t="s">
        <v>69</v>
      </c>
      <c r="T8" s="12">
        <f t="shared" si="0"/>
        <v>1</v>
      </c>
      <c r="U8" s="12">
        <f t="shared" si="1"/>
        <v>1</v>
      </c>
      <c r="V8" s="12">
        <f t="shared" si="2"/>
        <v>0</v>
      </c>
      <c r="W8" s="12">
        <f t="shared" si="3"/>
        <v>1</v>
      </c>
      <c r="X8" s="12">
        <f t="shared" si="4"/>
        <v>1</v>
      </c>
      <c r="Y8" s="12">
        <f t="shared" si="5"/>
        <v>0</v>
      </c>
      <c r="Z8" s="12">
        <f t="shared" si="6"/>
        <v>1</v>
      </c>
      <c r="AA8" s="12">
        <f t="shared" si="7"/>
        <v>0</v>
      </c>
      <c r="AB8" s="12">
        <f t="shared" si="8"/>
        <v>1</v>
      </c>
      <c r="AC8" s="12">
        <f t="shared" si="9"/>
        <v>0</v>
      </c>
      <c r="AD8" s="12">
        <f t="shared" si="10"/>
        <v>0</v>
      </c>
      <c r="AE8" s="12">
        <f t="shared" si="11"/>
        <v>1</v>
      </c>
      <c r="AF8" s="12">
        <f t="shared" si="12"/>
        <v>1</v>
      </c>
      <c r="AG8" s="12">
        <f t="shared" si="13"/>
        <v>1</v>
      </c>
      <c r="AH8" s="12">
        <f t="shared" si="14"/>
        <v>1</v>
      </c>
      <c r="AI8" s="12">
        <f t="shared" si="15"/>
        <v>0</v>
      </c>
      <c r="AK8" s="18"/>
      <c r="AL8" s="18"/>
      <c r="AM8" s="18"/>
      <c r="AN8" s="18"/>
      <c r="AO8" s="18"/>
      <c r="AP8" s="18"/>
      <c r="AQ8" s="18"/>
      <c r="AR8" s="18"/>
    </row>
    <row r="9" spans="1:44" s="12" customFormat="1" x14ac:dyDescent="0.25">
      <c r="A9" s="9" t="s">
        <v>33</v>
      </c>
      <c r="B9" s="39">
        <f t="shared" si="17"/>
        <v>11</v>
      </c>
      <c r="C9" s="38" t="s">
        <v>68</v>
      </c>
      <c r="D9" s="8" t="s">
        <v>110</v>
      </c>
      <c r="E9" s="8" t="s">
        <v>111</v>
      </c>
      <c r="F9" s="8" t="s">
        <v>50</v>
      </c>
      <c r="G9" s="8" t="s">
        <v>51</v>
      </c>
      <c r="H9" s="8" t="s">
        <v>61</v>
      </c>
      <c r="I9" s="8" t="s">
        <v>49</v>
      </c>
      <c r="J9" s="8" t="s">
        <v>67</v>
      </c>
      <c r="K9" s="8" t="s">
        <v>92</v>
      </c>
      <c r="L9" s="8" t="s">
        <v>73</v>
      </c>
      <c r="M9" s="8" t="s">
        <v>54</v>
      </c>
      <c r="N9" s="8" t="s">
        <v>60</v>
      </c>
      <c r="O9" s="8" t="s">
        <v>64</v>
      </c>
      <c r="P9" s="8" t="s">
        <v>62</v>
      </c>
      <c r="Q9" s="8" t="s">
        <v>59</v>
      </c>
      <c r="R9" s="8" t="s">
        <v>56</v>
      </c>
      <c r="T9" s="12">
        <f t="shared" si="0"/>
        <v>0</v>
      </c>
      <c r="U9" s="12">
        <f t="shared" si="1"/>
        <v>1</v>
      </c>
      <c r="V9" s="12">
        <f t="shared" si="2"/>
        <v>1</v>
      </c>
      <c r="W9" s="12">
        <f t="shared" si="3"/>
        <v>1</v>
      </c>
      <c r="X9" s="12">
        <f t="shared" si="4"/>
        <v>1</v>
      </c>
      <c r="Y9" s="12">
        <f t="shared" si="5"/>
        <v>0</v>
      </c>
      <c r="Z9" s="12">
        <f t="shared" si="6"/>
        <v>1</v>
      </c>
      <c r="AA9" s="12">
        <f t="shared" si="7"/>
        <v>1</v>
      </c>
      <c r="AB9" s="12">
        <f t="shared" si="8"/>
        <v>1</v>
      </c>
      <c r="AC9" s="12">
        <f t="shared" si="9"/>
        <v>0</v>
      </c>
      <c r="AD9" s="12">
        <f t="shared" si="10"/>
        <v>0</v>
      </c>
      <c r="AE9" s="12">
        <f t="shared" si="11"/>
        <v>1</v>
      </c>
      <c r="AF9" s="12">
        <f t="shared" si="12"/>
        <v>0</v>
      </c>
      <c r="AG9" s="12">
        <f t="shared" si="13"/>
        <v>1</v>
      </c>
      <c r="AH9" s="12">
        <f t="shared" si="14"/>
        <v>1</v>
      </c>
      <c r="AI9" s="12">
        <f t="shared" si="15"/>
        <v>1</v>
      </c>
      <c r="AK9" s="18"/>
      <c r="AL9" s="18"/>
      <c r="AM9" s="18"/>
      <c r="AN9" s="18"/>
      <c r="AO9" s="18"/>
      <c r="AP9" s="18"/>
      <c r="AQ9" s="18"/>
      <c r="AR9" s="18"/>
    </row>
    <row r="10" spans="1:44" s="12" customFormat="1" x14ac:dyDescent="0.25">
      <c r="A10" s="9" t="s">
        <v>98</v>
      </c>
      <c r="B10" s="39">
        <f t="shared" si="17"/>
        <v>11</v>
      </c>
      <c r="C10" s="38" t="s">
        <v>94</v>
      </c>
      <c r="D10" s="8" t="s">
        <v>63</v>
      </c>
      <c r="E10" s="8" t="s">
        <v>58</v>
      </c>
      <c r="F10" s="8" t="s">
        <v>50</v>
      </c>
      <c r="G10" s="8" t="s">
        <v>75</v>
      </c>
      <c r="H10" s="8" t="s">
        <v>55</v>
      </c>
      <c r="I10" s="8" t="s">
        <v>49</v>
      </c>
      <c r="J10" s="8" t="s">
        <v>66</v>
      </c>
      <c r="K10" s="8" t="s">
        <v>92</v>
      </c>
      <c r="L10" s="8" t="s">
        <v>65</v>
      </c>
      <c r="M10" s="8" t="s">
        <v>54</v>
      </c>
      <c r="N10" s="8" t="s">
        <v>60</v>
      </c>
      <c r="O10" s="8" t="s">
        <v>57</v>
      </c>
      <c r="P10" s="8" t="s">
        <v>62</v>
      </c>
      <c r="Q10" s="8" t="s">
        <v>59</v>
      </c>
      <c r="R10" s="8" t="s">
        <v>56</v>
      </c>
      <c r="T10" s="12">
        <f t="shared" si="0"/>
        <v>1</v>
      </c>
      <c r="U10" s="12">
        <f t="shared" si="1"/>
        <v>0</v>
      </c>
      <c r="V10" s="12">
        <f t="shared" si="2"/>
        <v>0</v>
      </c>
      <c r="W10" s="12">
        <f t="shared" si="3"/>
        <v>1</v>
      </c>
      <c r="X10" s="12">
        <f t="shared" si="4"/>
        <v>0</v>
      </c>
      <c r="Y10" s="12">
        <f t="shared" si="5"/>
        <v>1</v>
      </c>
      <c r="Z10" s="12">
        <f t="shared" si="6"/>
        <v>1</v>
      </c>
      <c r="AA10" s="12">
        <f t="shared" si="7"/>
        <v>0</v>
      </c>
      <c r="AB10" s="12">
        <f t="shared" si="8"/>
        <v>1</v>
      </c>
      <c r="AC10" s="12">
        <f t="shared" si="9"/>
        <v>1</v>
      </c>
      <c r="AD10" s="12">
        <f t="shared" si="10"/>
        <v>0</v>
      </c>
      <c r="AE10" s="12">
        <f t="shared" si="11"/>
        <v>1</v>
      </c>
      <c r="AF10" s="12">
        <f t="shared" si="12"/>
        <v>1</v>
      </c>
      <c r="AG10" s="12">
        <f t="shared" si="13"/>
        <v>1</v>
      </c>
      <c r="AH10" s="12">
        <f t="shared" si="14"/>
        <v>1</v>
      </c>
      <c r="AI10" s="12">
        <f t="shared" si="15"/>
        <v>1</v>
      </c>
      <c r="AK10" s="18"/>
      <c r="AL10" s="18"/>
      <c r="AM10" s="18"/>
      <c r="AN10" s="18"/>
      <c r="AO10" s="18"/>
      <c r="AP10" s="18"/>
      <c r="AQ10" s="18"/>
      <c r="AR10" s="18"/>
    </row>
    <row r="11" spans="1:44" s="12" customFormat="1" x14ac:dyDescent="0.25">
      <c r="A11" s="9" t="s">
        <v>99</v>
      </c>
      <c r="B11" s="39">
        <f t="shared" si="17"/>
        <v>12</v>
      </c>
      <c r="C11" s="38" t="s">
        <v>94</v>
      </c>
      <c r="D11" s="8" t="s">
        <v>63</v>
      </c>
      <c r="E11" s="8" t="s">
        <v>111</v>
      </c>
      <c r="F11" s="8" t="s">
        <v>50</v>
      </c>
      <c r="G11" s="8" t="s">
        <v>51</v>
      </c>
      <c r="H11" s="8" t="s">
        <v>55</v>
      </c>
      <c r="I11" s="8" t="s">
        <v>49</v>
      </c>
      <c r="J11" s="8" t="s">
        <v>67</v>
      </c>
      <c r="K11" s="8" t="s">
        <v>92</v>
      </c>
      <c r="L11" s="8" t="s">
        <v>65</v>
      </c>
      <c r="M11" s="8" t="s">
        <v>54</v>
      </c>
      <c r="N11" s="8" t="s">
        <v>60</v>
      </c>
      <c r="O11" s="8" t="s">
        <v>57</v>
      </c>
      <c r="P11" s="8" t="s">
        <v>52</v>
      </c>
      <c r="Q11" s="8" t="s">
        <v>59</v>
      </c>
      <c r="R11" s="8" t="s">
        <v>69</v>
      </c>
      <c r="T11" s="12">
        <f t="shared" si="0"/>
        <v>1</v>
      </c>
      <c r="U11" s="12">
        <f t="shared" si="1"/>
        <v>0</v>
      </c>
      <c r="V11" s="12">
        <f t="shared" si="2"/>
        <v>1</v>
      </c>
      <c r="W11" s="12">
        <f t="shared" si="3"/>
        <v>1</v>
      </c>
      <c r="X11" s="12">
        <f t="shared" si="4"/>
        <v>1</v>
      </c>
      <c r="Y11" s="12">
        <f t="shared" si="5"/>
        <v>1</v>
      </c>
      <c r="Z11" s="12">
        <f t="shared" si="6"/>
        <v>1</v>
      </c>
      <c r="AA11" s="12">
        <f t="shared" si="7"/>
        <v>1</v>
      </c>
      <c r="AB11" s="12">
        <f t="shared" si="8"/>
        <v>1</v>
      </c>
      <c r="AC11" s="12">
        <f t="shared" si="9"/>
        <v>1</v>
      </c>
      <c r="AD11" s="12">
        <f t="shared" si="10"/>
        <v>0</v>
      </c>
      <c r="AE11" s="12">
        <f t="shared" si="11"/>
        <v>1</v>
      </c>
      <c r="AF11" s="12">
        <f t="shared" si="12"/>
        <v>1</v>
      </c>
      <c r="AG11" s="12">
        <f t="shared" si="13"/>
        <v>0</v>
      </c>
      <c r="AH11" s="12">
        <f t="shared" si="14"/>
        <v>1</v>
      </c>
      <c r="AI11" s="12">
        <f t="shared" si="15"/>
        <v>0</v>
      </c>
      <c r="AK11" s="18"/>
      <c r="AL11" s="18"/>
      <c r="AM11" s="18"/>
      <c r="AN11" s="18"/>
      <c r="AO11" s="18"/>
      <c r="AP11" s="18"/>
      <c r="AQ11" s="18"/>
      <c r="AR11" s="18"/>
    </row>
    <row r="12" spans="1:44" s="12" customFormat="1" x14ac:dyDescent="0.25">
      <c r="A12" s="9" t="s">
        <v>100</v>
      </c>
      <c r="B12" s="39">
        <f t="shared" si="17"/>
        <v>10</v>
      </c>
      <c r="C12" s="38" t="s">
        <v>68</v>
      </c>
      <c r="D12" s="8" t="s">
        <v>110</v>
      </c>
      <c r="E12" s="8" t="s">
        <v>111</v>
      </c>
      <c r="F12" s="8" t="s">
        <v>50</v>
      </c>
      <c r="G12" s="8" t="s">
        <v>51</v>
      </c>
      <c r="H12" s="8" t="s">
        <v>61</v>
      </c>
      <c r="I12" s="8" t="s">
        <v>49</v>
      </c>
      <c r="J12" s="8" t="s">
        <v>67</v>
      </c>
      <c r="K12" s="8" t="s">
        <v>92</v>
      </c>
      <c r="L12" s="8" t="s">
        <v>65</v>
      </c>
      <c r="M12" s="8" t="s">
        <v>54</v>
      </c>
      <c r="N12" s="8" t="s">
        <v>93</v>
      </c>
      <c r="O12" s="8" t="s">
        <v>64</v>
      </c>
      <c r="P12" s="8" t="s">
        <v>62</v>
      </c>
      <c r="Q12" s="8" t="s">
        <v>59</v>
      </c>
      <c r="R12" s="8" t="s">
        <v>69</v>
      </c>
      <c r="T12" s="12">
        <f t="shared" si="0"/>
        <v>0</v>
      </c>
      <c r="U12" s="12">
        <f t="shared" si="1"/>
        <v>1</v>
      </c>
      <c r="V12" s="12">
        <f t="shared" si="2"/>
        <v>1</v>
      </c>
      <c r="W12" s="12">
        <f t="shared" si="3"/>
        <v>1</v>
      </c>
      <c r="X12" s="12">
        <f t="shared" si="4"/>
        <v>1</v>
      </c>
      <c r="Y12" s="12">
        <f t="shared" si="5"/>
        <v>0</v>
      </c>
      <c r="Z12" s="12">
        <f t="shared" si="6"/>
        <v>1</v>
      </c>
      <c r="AA12" s="12">
        <f t="shared" si="7"/>
        <v>1</v>
      </c>
      <c r="AB12" s="12">
        <f t="shared" si="8"/>
        <v>1</v>
      </c>
      <c r="AC12" s="12">
        <f t="shared" si="9"/>
        <v>1</v>
      </c>
      <c r="AD12" s="12">
        <f t="shared" si="10"/>
        <v>0</v>
      </c>
      <c r="AE12" s="12">
        <f t="shared" si="11"/>
        <v>0</v>
      </c>
      <c r="AF12" s="12">
        <f t="shared" si="12"/>
        <v>0</v>
      </c>
      <c r="AG12" s="12">
        <f t="shared" si="13"/>
        <v>1</v>
      </c>
      <c r="AH12" s="12">
        <f t="shared" si="14"/>
        <v>1</v>
      </c>
      <c r="AI12" s="12">
        <f t="shared" si="15"/>
        <v>0</v>
      </c>
      <c r="AK12" s="18"/>
      <c r="AL12" s="18"/>
      <c r="AM12" s="18"/>
      <c r="AN12" s="18"/>
      <c r="AO12" s="18"/>
      <c r="AP12" s="18"/>
      <c r="AQ12" s="18"/>
      <c r="AR12" s="18"/>
    </row>
    <row r="13" spans="1:44" s="12" customFormat="1" x14ac:dyDescent="0.25">
      <c r="A13" s="9" t="s">
        <v>101</v>
      </c>
      <c r="B13" s="39">
        <f t="shared" si="17"/>
        <v>12</v>
      </c>
      <c r="C13" s="38" t="s">
        <v>94</v>
      </c>
      <c r="D13" s="8" t="s">
        <v>110</v>
      </c>
      <c r="E13" s="8" t="s">
        <v>58</v>
      </c>
      <c r="F13" s="8" t="s">
        <v>50</v>
      </c>
      <c r="G13" s="8" t="s">
        <v>51</v>
      </c>
      <c r="H13" s="8" t="s">
        <v>55</v>
      </c>
      <c r="I13" s="8" t="s">
        <v>49</v>
      </c>
      <c r="J13" s="8" t="s">
        <v>67</v>
      </c>
      <c r="K13" s="8" t="s">
        <v>92</v>
      </c>
      <c r="L13" s="8" t="s">
        <v>65</v>
      </c>
      <c r="M13" s="8" t="s">
        <v>54</v>
      </c>
      <c r="N13" s="8" t="s">
        <v>60</v>
      </c>
      <c r="O13" s="8" t="s">
        <v>64</v>
      </c>
      <c r="P13" s="8" t="s">
        <v>62</v>
      </c>
      <c r="Q13" s="8" t="s">
        <v>59</v>
      </c>
      <c r="R13" s="8" t="s">
        <v>69</v>
      </c>
      <c r="T13" s="12">
        <f t="shared" si="0"/>
        <v>1</v>
      </c>
      <c r="U13" s="12">
        <f t="shared" si="1"/>
        <v>1</v>
      </c>
      <c r="V13" s="12">
        <f t="shared" si="2"/>
        <v>0</v>
      </c>
      <c r="W13" s="12">
        <f t="shared" si="3"/>
        <v>1</v>
      </c>
      <c r="X13" s="12">
        <f t="shared" si="4"/>
        <v>1</v>
      </c>
      <c r="Y13" s="12">
        <f t="shared" si="5"/>
        <v>1</v>
      </c>
      <c r="Z13" s="12">
        <f t="shared" si="6"/>
        <v>1</v>
      </c>
      <c r="AA13" s="12">
        <f t="shared" si="7"/>
        <v>1</v>
      </c>
      <c r="AB13" s="12">
        <f t="shared" si="8"/>
        <v>1</v>
      </c>
      <c r="AC13" s="12">
        <f t="shared" si="9"/>
        <v>1</v>
      </c>
      <c r="AD13" s="12">
        <f t="shared" si="10"/>
        <v>0</v>
      </c>
      <c r="AE13" s="12">
        <f t="shared" si="11"/>
        <v>1</v>
      </c>
      <c r="AF13" s="12">
        <f t="shared" si="12"/>
        <v>0</v>
      </c>
      <c r="AG13" s="12">
        <f t="shared" si="13"/>
        <v>1</v>
      </c>
      <c r="AH13" s="12">
        <f t="shared" si="14"/>
        <v>1</v>
      </c>
      <c r="AI13" s="12">
        <f t="shared" si="15"/>
        <v>0</v>
      </c>
      <c r="AK13" s="18"/>
      <c r="AL13" s="18"/>
      <c r="AM13" s="18"/>
      <c r="AN13" s="18"/>
      <c r="AO13" s="18"/>
      <c r="AP13" s="18"/>
      <c r="AQ13" s="18"/>
      <c r="AR13" s="18"/>
    </row>
    <row r="14" spans="1:44" s="12" customFormat="1" x14ac:dyDescent="0.25">
      <c r="A14" s="9" t="s">
        <v>102</v>
      </c>
      <c r="B14" s="39">
        <f t="shared" si="17"/>
        <v>10</v>
      </c>
      <c r="C14" s="38" t="s">
        <v>94</v>
      </c>
      <c r="D14" s="8" t="s">
        <v>110</v>
      </c>
      <c r="E14" s="8" t="s">
        <v>111</v>
      </c>
      <c r="F14" s="8" t="s">
        <v>74</v>
      </c>
      <c r="G14" s="8" t="s">
        <v>75</v>
      </c>
      <c r="H14" s="8" t="s">
        <v>61</v>
      </c>
      <c r="I14" s="8" t="s">
        <v>49</v>
      </c>
      <c r="J14" s="8" t="s">
        <v>66</v>
      </c>
      <c r="K14" s="8" t="s">
        <v>92</v>
      </c>
      <c r="L14" s="8" t="s">
        <v>73</v>
      </c>
      <c r="M14" s="8" t="s">
        <v>54</v>
      </c>
      <c r="N14" s="8" t="s">
        <v>60</v>
      </c>
      <c r="O14" s="8" t="s">
        <v>57</v>
      </c>
      <c r="P14" s="8" t="s">
        <v>62</v>
      </c>
      <c r="Q14" s="8" t="s">
        <v>59</v>
      </c>
      <c r="R14" s="8" t="s">
        <v>56</v>
      </c>
      <c r="T14" s="12">
        <f t="shared" si="0"/>
        <v>1</v>
      </c>
      <c r="U14" s="12">
        <f t="shared" si="1"/>
        <v>1</v>
      </c>
      <c r="V14" s="12">
        <f t="shared" si="2"/>
        <v>1</v>
      </c>
      <c r="W14" s="12">
        <f t="shared" si="3"/>
        <v>0</v>
      </c>
      <c r="X14" s="12">
        <f t="shared" si="4"/>
        <v>0</v>
      </c>
      <c r="Y14" s="12">
        <f t="shared" si="5"/>
        <v>0</v>
      </c>
      <c r="Z14" s="12">
        <f t="shared" si="6"/>
        <v>1</v>
      </c>
      <c r="AA14" s="12">
        <f t="shared" si="7"/>
        <v>0</v>
      </c>
      <c r="AB14" s="12">
        <f t="shared" si="8"/>
        <v>1</v>
      </c>
      <c r="AC14" s="12">
        <f t="shared" si="9"/>
        <v>0</v>
      </c>
      <c r="AD14" s="12">
        <f t="shared" si="10"/>
        <v>0</v>
      </c>
      <c r="AE14" s="12">
        <f t="shared" si="11"/>
        <v>1</v>
      </c>
      <c r="AF14" s="12">
        <f t="shared" si="12"/>
        <v>1</v>
      </c>
      <c r="AG14" s="12">
        <f t="shared" si="13"/>
        <v>1</v>
      </c>
      <c r="AH14" s="12">
        <f t="shared" si="14"/>
        <v>1</v>
      </c>
      <c r="AI14" s="12">
        <f t="shared" si="15"/>
        <v>1</v>
      </c>
      <c r="AK14" s="18"/>
      <c r="AL14" s="18"/>
      <c r="AM14" s="18"/>
      <c r="AN14" s="18"/>
      <c r="AO14" s="18"/>
      <c r="AP14" s="18"/>
      <c r="AQ14" s="18"/>
      <c r="AR14" s="18"/>
    </row>
    <row r="15" spans="1:44" s="12" customFormat="1" x14ac:dyDescent="0.25">
      <c r="A15" s="9" t="s">
        <v>103</v>
      </c>
      <c r="B15" s="71">
        <v>7</v>
      </c>
      <c r="C15" s="38" t="s">
        <v>115</v>
      </c>
      <c r="D15" s="8" t="s">
        <v>115</v>
      </c>
      <c r="E15" s="8" t="s">
        <v>115</v>
      </c>
      <c r="F15" s="8" t="s">
        <v>115</v>
      </c>
      <c r="G15" s="8" t="s">
        <v>115</v>
      </c>
      <c r="H15" s="8" t="s">
        <v>115</v>
      </c>
      <c r="I15" s="8" t="s">
        <v>115</v>
      </c>
      <c r="J15" s="8" t="s">
        <v>115</v>
      </c>
      <c r="K15" s="8" t="s">
        <v>115</v>
      </c>
      <c r="L15" s="8" t="s">
        <v>115</v>
      </c>
      <c r="M15" s="8" t="s">
        <v>115</v>
      </c>
      <c r="N15" s="8" t="s">
        <v>115</v>
      </c>
      <c r="O15" s="8" t="s">
        <v>115</v>
      </c>
      <c r="P15" s="8" t="s">
        <v>115</v>
      </c>
      <c r="Q15" s="8" t="s">
        <v>115</v>
      </c>
      <c r="R15" s="8" t="s">
        <v>115</v>
      </c>
      <c r="T15" s="12">
        <f t="shared" si="0"/>
        <v>0</v>
      </c>
      <c r="U15" s="12">
        <f t="shared" si="1"/>
        <v>0</v>
      </c>
      <c r="V15" s="12">
        <f t="shared" si="2"/>
        <v>0</v>
      </c>
      <c r="W15" s="12">
        <f t="shared" si="3"/>
        <v>0</v>
      </c>
      <c r="X15" s="12">
        <f t="shared" si="4"/>
        <v>0</v>
      </c>
      <c r="Y15" s="12">
        <f t="shared" si="5"/>
        <v>0</v>
      </c>
      <c r="Z15" s="12">
        <f t="shared" si="6"/>
        <v>0</v>
      </c>
      <c r="AA15" s="12">
        <f t="shared" si="7"/>
        <v>0</v>
      </c>
      <c r="AB15" s="12">
        <f t="shared" si="8"/>
        <v>0</v>
      </c>
      <c r="AC15" s="12">
        <f t="shared" si="9"/>
        <v>0</v>
      </c>
      <c r="AD15" s="12">
        <f t="shared" si="10"/>
        <v>0</v>
      </c>
      <c r="AE15" s="12">
        <f t="shared" si="11"/>
        <v>0</v>
      </c>
      <c r="AF15" s="12">
        <f t="shared" si="12"/>
        <v>0</v>
      </c>
      <c r="AG15" s="12">
        <f t="shared" si="13"/>
        <v>0</v>
      </c>
      <c r="AH15" s="12">
        <f t="shared" si="14"/>
        <v>0</v>
      </c>
      <c r="AI15" s="12">
        <f t="shared" si="15"/>
        <v>0</v>
      </c>
      <c r="AK15" s="18"/>
      <c r="AL15" s="18"/>
      <c r="AM15" s="18"/>
      <c r="AN15" s="18"/>
      <c r="AO15" s="18"/>
      <c r="AP15" s="18"/>
      <c r="AQ15" s="18"/>
      <c r="AR15" s="18"/>
    </row>
    <row r="16" spans="1:44" x14ac:dyDescent="0.25">
      <c r="A16" s="9" t="s">
        <v>34</v>
      </c>
      <c r="B16" s="39">
        <f t="shared" si="17"/>
        <v>11</v>
      </c>
      <c r="C16" s="38" t="s">
        <v>94</v>
      </c>
      <c r="D16" s="8" t="s">
        <v>63</v>
      </c>
      <c r="E16" s="8" t="s">
        <v>111</v>
      </c>
      <c r="F16" s="8" t="s">
        <v>50</v>
      </c>
      <c r="G16" s="8" t="s">
        <v>51</v>
      </c>
      <c r="H16" s="8" t="s">
        <v>61</v>
      </c>
      <c r="I16" s="8" t="s">
        <v>49</v>
      </c>
      <c r="J16" s="8" t="s">
        <v>66</v>
      </c>
      <c r="K16" s="8" t="s">
        <v>92</v>
      </c>
      <c r="L16" s="8" t="s">
        <v>73</v>
      </c>
      <c r="M16" s="8" t="s">
        <v>54</v>
      </c>
      <c r="N16" s="8" t="s">
        <v>60</v>
      </c>
      <c r="O16" s="8" t="s">
        <v>57</v>
      </c>
      <c r="P16" s="8" t="s">
        <v>62</v>
      </c>
      <c r="Q16" s="8" t="s">
        <v>59</v>
      </c>
      <c r="R16" s="8" t="s">
        <v>56</v>
      </c>
      <c r="T16" s="12">
        <f t="shared" si="0"/>
        <v>1</v>
      </c>
      <c r="U16" s="12">
        <f t="shared" si="1"/>
        <v>0</v>
      </c>
      <c r="V16" s="12">
        <f t="shared" si="2"/>
        <v>1</v>
      </c>
      <c r="W16" s="12">
        <f t="shared" si="3"/>
        <v>1</v>
      </c>
      <c r="X16" s="12">
        <f t="shared" si="4"/>
        <v>1</v>
      </c>
      <c r="Y16" s="12">
        <f t="shared" si="5"/>
        <v>0</v>
      </c>
      <c r="Z16" s="12">
        <f t="shared" si="6"/>
        <v>1</v>
      </c>
      <c r="AA16" s="12">
        <f t="shared" si="7"/>
        <v>0</v>
      </c>
      <c r="AB16" s="12">
        <f t="shared" si="8"/>
        <v>1</v>
      </c>
      <c r="AC16" s="12">
        <f t="shared" si="9"/>
        <v>0</v>
      </c>
      <c r="AD16" s="12">
        <f t="shared" si="10"/>
        <v>0</v>
      </c>
      <c r="AE16" s="12">
        <f t="shared" si="11"/>
        <v>1</v>
      </c>
      <c r="AF16" s="12">
        <f t="shared" si="12"/>
        <v>1</v>
      </c>
      <c r="AG16" s="12">
        <f t="shared" si="13"/>
        <v>1</v>
      </c>
      <c r="AH16" s="12">
        <f t="shared" si="14"/>
        <v>1</v>
      </c>
      <c r="AI16" s="12">
        <f t="shared" si="15"/>
        <v>1</v>
      </c>
    </row>
    <row r="17" spans="1:44" x14ac:dyDescent="0.25">
      <c r="A17" s="9" t="s">
        <v>35</v>
      </c>
      <c r="B17" s="39">
        <f t="shared" si="17"/>
        <v>14</v>
      </c>
      <c r="C17" s="38" t="s">
        <v>94</v>
      </c>
      <c r="D17" s="8" t="s">
        <v>110</v>
      </c>
      <c r="E17" s="8" t="s">
        <v>111</v>
      </c>
      <c r="F17" s="8" t="s">
        <v>50</v>
      </c>
      <c r="G17" s="8" t="s">
        <v>51</v>
      </c>
      <c r="H17" s="8" t="s">
        <v>55</v>
      </c>
      <c r="I17" s="8" t="s">
        <v>49</v>
      </c>
      <c r="J17" s="8" t="s">
        <v>66</v>
      </c>
      <c r="K17" s="8" t="s">
        <v>92</v>
      </c>
      <c r="L17" s="8" t="s">
        <v>65</v>
      </c>
      <c r="M17" s="8" t="s">
        <v>54</v>
      </c>
      <c r="N17" s="8" t="s">
        <v>60</v>
      </c>
      <c r="O17" s="8" t="s">
        <v>57</v>
      </c>
      <c r="P17" s="8" t="s">
        <v>62</v>
      </c>
      <c r="Q17" s="8" t="s">
        <v>59</v>
      </c>
      <c r="R17" s="8" t="s">
        <v>56</v>
      </c>
      <c r="T17" s="12">
        <f t="shared" si="0"/>
        <v>1</v>
      </c>
      <c r="U17" s="12">
        <f t="shared" si="1"/>
        <v>1</v>
      </c>
      <c r="V17" s="12">
        <f t="shared" si="2"/>
        <v>1</v>
      </c>
      <c r="W17" s="12">
        <f t="shared" si="3"/>
        <v>1</v>
      </c>
      <c r="X17" s="12">
        <f t="shared" si="4"/>
        <v>1</v>
      </c>
      <c r="Y17" s="12">
        <f t="shared" si="5"/>
        <v>1</v>
      </c>
      <c r="Z17" s="12">
        <f t="shared" si="6"/>
        <v>1</v>
      </c>
      <c r="AA17" s="12">
        <f t="shared" si="7"/>
        <v>0</v>
      </c>
      <c r="AB17" s="12">
        <f t="shared" si="8"/>
        <v>1</v>
      </c>
      <c r="AC17" s="12">
        <f t="shared" si="9"/>
        <v>1</v>
      </c>
      <c r="AD17" s="12">
        <f t="shared" si="10"/>
        <v>0</v>
      </c>
      <c r="AE17" s="12">
        <f t="shared" si="11"/>
        <v>1</v>
      </c>
      <c r="AF17" s="12">
        <f t="shared" si="12"/>
        <v>1</v>
      </c>
      <c r="AG17" s="12">
        <f t="shared" si="13"/>
        <v>1</v>
      </c>
      <c r="AH17" s="12">
        <f t="shared" si="14"/>
        <v>1</v>
      </c>
      <c r="AI17" s="12">
        <f t="shared" si="15"/>
        <v>1</v>
      </c>
    </row>
    <row r="18" spans="1:44" x14ac:dyDescent="0.25">
      <c r="A18" s="9" t="s">
        <v>36</v>
      </c>
      <c r="B18" s="39">
        <f t="shared" si="17"/>
        <v>11</v>
      </c>
      <c r="C18" s="38" t="s">
        <v>94</v>
      </c>
      <c r="D18" s="8" t="s">
        <v>110</v>
      </c>
      <c r="E18" s="8" t="s">
        <v>111</v>
      </c>
      <c r="F18" s="8" t="s">
        <v>50</v>
      </c>
      <c r="G18" s="8" t="s">
        <v>51</v>
      </c>
      <c r="H18" s="8" t="s">
        <v>61</v>
      </c>
      <c r="I18" s="8" t="s">
        <v>49</v>
      </c>
      <c r="J18" s="8" t="s">
        <v>66</v>
      </c>
      <c r="K18" s="8" t="s">
        <v>92</v>
      </c>
      <c r="L18" s="8" t="s">
        <v>65</v>
      </c>
      <c r="M18" s="8" t="s">
        <v>54</v>
      </c>
      <c r="N18" s="8" t="s">
        <v>60</v>
      </c>
      <c r="O18" s="8" t="s">
        <v>64</v>
      </c>
      <c r="P18" s="8" t="s">
        <v>62</v>
      </c>
      <c r="Q18" s="8" t="s">
        <v>59</v>
      </c>
      <c r="R18" s="8" t="s">
        <v>69</v>
      </c>
      <c r="T18" s="12">
        <f t="shared" si="0"/>
        <v>1</v>
      </c>
      <c r="U18" s="12">
        <f t="shared" si="1"/>
        <v>1</v>
      </c>
      <c r="V18" s="12">
        <f t="shared" si="2"/>
        <v>1</v>
      </c>
      <c r="W18" s="12">
        <f t="shared" si="3"/>
        <v>1</v>
      </c>
      <c r="X18" s="12">
        <f t="shared" si="4"/>
        <v>1</v>
      </c>
      <c r="Y18" s="12">
        <f t="shared" si="5"/>
        <v>0</v>
      </c>
      <c r="Z18" s="12">
        <f t="shared" si="6"/>
        <v>1</v>
      </c>
      <c r="AA18" s="12">
        <f t="shared" si="7"/>
        <v>0</v>
      </c>
      <c r="AB18" s="12">
        <f t="shared" si="8"/>
        <v>1</v>
      </c>
      <c r="AC18" s="12">
        <f t="shared" si="9"/>
        <v>1</v>
      </c>
      <c r="AD18" s="12">
        <f t="shared" si="10"/>
        <v>0</v>
      </c>
      <c r="AE18" s="12">
        <f t="shared" si="11"/>
        <v>1</v>
      </c>
      <c r="AF18" s="12">
        <f t="shared" si="12"/>
        <v>0</v>
      </c>
      <c r="AG18" s="12">
        <f t="shared" si="13"/>
        <v>1</v>
      </c>
      <c r="AH18" s="12">
        <f t="shared" si="14"/>
        <v>1</v>
      </c>
      <c r="AI18" s="12">
        <f t="shared" si="15"/>
        <v>0</v>
      </c>
    </row>
    <row r="19" spans="1:44" x14ac:dyDescent="0.25">
      <c r="A19" s="9" t="s">
        <v>37</v>
      </c>
      <c r="B19" s="39">
        <f t="shared" si="17"/>
        <v>8</v>
      </c>
      <c r="C19" s="38" t="s">
        <v>68</v>
      </c>
      <c r="D19" s="8" t="s">
        <v>110</v>
      </c>
      <c r="E19" s="8" t="s">
        <v>58</v>
      </c>
      <c r="F19" s="8" t="s">
        <v>50</v>
      </c>
      <c r="G19" s="8" t="s">
        <v>51</v>
      </c>
      <c r="H19" s="8" t="s">
        <v>61</v>
      </c>
      <c r="I19" s="8" t="s">
        <v>49</v>
      </c>
      <c r="J19" s="8" t="s">
        <v>66</v>
      </c>
      <c r="K19" s="8" t="s">
        <v>92</v>
      </c>
      <c r="L19" s="8" t="s">
        <v>73</v>
      </c>
      <c r="M19" s="8" t="s">
        <v>54</v>
      </c>
      <c r="N19" s="8" t="s">
        <v>93</v>
      </c>
      <c r="O19" s="8" t="s">
        <v>57</v>
      </c>
      <c r="P19" s="8" t="s">
        <v>62</v>
      </c>
      <c r="Q19" s="8" t="s">
        <v>59</v>
      </c>
      <c r="R19" s="8" t="s">
        <v>69</v>
      </c>
      <c r="T19" s="12">
        <f t="shared" si="0"/>
        <v>0</v>
      </c>
      <c r="U19" s="12">
        <f t="shared" si="1"/>
        <v>1</v>
      </c>
      <c r="V19" s="12">
        <f t="shared" si="2"/>
        <v>0</v>
      </c>
      <c r="W19" s="12">
        <f t="shared" si="3"/>
        <v>1</v>
      </c>
      <c r="X19" s="12">
        <f t="shared" si="4"/>
        <v>1</v>
      </c>
      <c r="Y19" s="12">
        <f t="shared" si="5"/>
        <v>0</v>
      </c>
      <c r="Z19" s="12">
        <f t="shared" si="6"/>
        <v>1</v>
      </c>
      <c r="AA19" s="12">
        <f t="shared" si="7"/>
        <v>0</v>
      </c>
      <c r="AB19" s="12">
        <f t="shared" si="8"/>
        <v>1</v>
      </c>
      <c r="AC19" s="12">
        <f t="shared" si="9"/>
        <v>0</v>
      </c>
      <c r="AD19" s="12">
        <f t="shared" si="10"/>
        <v>0</v>
      </c>
      <c r="AE19" s="12">
        <f t="shared" si="11"/>
        <v>0</v>
      </c>
      <c r="AF19" s="12">
        <f t="shared" si="12"/>
        <v>1</v>
      </c>
      <c r="AG19" s="12">
        <f t="shared" si="13"/>
        <v>1</v>
      </c>
      <c r="AH19" s="12">
        <f t="shared" si="14"/>
        <v>1</v>
      </c>
      <c r="AI19" s="12">
        <f t="shared" si="15"/>
        <v>0</v>
      </c>
    </row>
    <row r="20" spans="1:44" x14ac:dyDescent="0.25">
      <c r="A20" s="9" t="s">
        <v>104</v>
      </c>
      <c r="B20" s="39">
        <f t="shared" si="17"/>
        <v>12</v>
      </c>
      <c r="C20" s="38" t="s">
        <v>94</v>
      </c>
      <c r="D20" s="8" t="s">
        <v>110</v>
      </c>
      <c r="E20" s="8" t="s">
        <v>111</v>
      </c>
      <c r="F20" s="8" t="s">
        <v>50</v>
      </c>
      <c r="G20" s="8" t="s">
        <v>51</v>
      </c>
      <c r="H20" s="8" t="s">
        <v>55</v>
      </c>
      <c r="I20" s="8" t="s">
        <v>49</v>
      </c>
      <c r="J20" s="8" t="s">
        <v>66</v>
      </c>
      <c r="K20" s="8" t="s">
        <v>92</v>
      </c>
      <c r="L20" s="8" t="s">
        <v>73</v>
      </c>
      <c r="M20" s="8" t="s">
        <v>54</v>
      </c>
      <c r="N20" s="8" t="s">
        <v>60</v>
      </c>
      <c r="O20" s="8" t="s">
        <v>64</v>
      </c>
      <c r="P20" s="8" t="s">
        <v>62</v>
      </c>
      <c r="Q20" s="8" t="s">
        <v>59</v>
      </c>
      <c r="R20" s="8" t="s">
        <v>56</v>
      </c>
      <c r="T20" s="12">
        <f t="shared" si="0"/>
        <v>1</v>
      </c>
      <c r="U20" s="12">
        <f t="shared" si="1"/>
        <v>1</v>
      </c>
      <c r="V20" s="12">
        <f t="shared" si="2"/>
        <v>1</v>
      </c>
      <c r="W20" s="12">
        <f t="shared" si="3"/>
        <v>1</v>
      </c>
      <c r="X20" s="12">
        <f t="shared" si="4"/>
        <v>1</v>
      </c>
      <c r="Y20" s="12">
        <f t="shared" si="5"/>
        <v>1</v>
      </c>
      <c r="Z20" s="12">
        <f t="shared" si="6"/>
        <v>1</v>
      </c>
      <c r="AA20" s="12">
        <f t="shared" si="7"/>
        <v>0</v>
      </c>
      <c r="AB20" s="12">
        <f t="shared" si="8"/>
        <v>1</v>
      </c>
      <c r="AC20" s="12">
        <f t="shared" si="9"/>
        <v>0</v>
      </c>
      <c r="AD20" s="12">
        <f t="shared" si="10"/>
        <v>0</v>
      </c>
      <c r="AE20" s="12">
        <f t="shared" si="11"/>
        <v>1</v>
      </c>
      <c r="AF20" s="12">
        <f t="shared" si="12"/>
        <v>0</v>
      </c>
      <c r="AG20" s="12">
        <f t="shared" si="13"/>
        <v>1</v>
      </c>
      <c r="AH20" s="12">
        <f t="shared" si="14"/>
        <v>1</v>
      </c>
      <c r="AI20" s="12">
        <f t="shared" si="15"/>
        <v>1</v>
      </c>
    </row>
    <row r="21" spans="1:44" x14ac:dyDescent="0.25">
      <c r="A21" s="9" t="s">
        <v>105</v>
      </c>
      <c r="B21" s="39">
        <f t="shared" si="17"/>
        <v>10</v>
      </c>
      <c r="C21" s="38" t="s">
        <v>68</v>
      </c>
      <c r="D21" s="8" t="s">
        <v>63</v>
      </c>
      <c r="E21" s="8" t="s">
        <v>58</v>
      </c>
      <c r="F21" s="8" t="s">
        <v>50</v>
      </c>
      <c r="G21" s="8" t="s">
        <v>51</v>
      </c>
      <c r="H21" s="8" t="s">
        <v>55</v>
      </c>
      <c r="I21" s="8" t="s">
        <v>49</v>
      </c>
      <c r="J21" s="8" t="s">
        <v>66</v>
      </c>
      <c r="K21" s="8" t="s">
        <v>92</v>
      </c>
      <c r="L21" s="8" t="s">
        <v>65</v>
      </c>
      <c r="M21" s="8" t="s">
        <v>54</v>
      </c>
      <c r="N21" s="8" t="s">
        <v>60</v>
      </c>
      <c r="O21" s="8" t="s">
        <v>64</v>
      </c>
      <c r="P21" s="8" t="s">
        <v>62</v>
      </c>
      <c r="Q21" s="8" t="s">
        <v>59</v>
      </c>
      <c r="R21" s="8" t="s">
        <v>56</v>
      </c>
      <c r="T21" s="12">
        <f t="shared" si="0"/>
        <v>0</v>
      </c>
      <c r="U21" s="12">
        <f t="shared" si="1"/>
        <v>0</v>
      </c>
      <c r="V21" s="12">
        <f t="shared" si="2"/>
        <v>0</v>
      </c>
      <c r="W21" s="12">
        <f t="shared" si="3"/>
        <v>1</v>
      </c>
      <c r="X21" s="12">
        <f t="shared" si="4"/>
        <v>1</v>
      </c>
      <c r="Y21" s="12">
        <f t="shared" si="5"/>
        <v>1</v>
      </c>
      <c r="Z21" s="12">
        <f t="shared" si="6"/>
        <v>1</v>
      </c>
      <c r="AA21" s="12">
        <f t="shared" si="7"/>
        <v>0</v>
      </c>
      <c r="AB21" s="12">
        <f t="shared" si="8"/>
        <v>1</v>
      </c>
      <c r="AC21" s="12">
        <f t="shared" si="9"/>
        <v>1</v>
      </c>
      <c r="AD21" s="12">
        <f t="shared" si="10"/>
        <v>0</v>
      </c>
      <c r="AE21" s="12">
        <f t="shared" si="11"/>
        <v>1</v>
      </c>
      <c r="AF21" s="12">
        <f t="shared" si="12"/>
        <v>0</v>
      </c>
      <c r="AG21" s="12">
        <f t="shared" si="13"/>
        <v>1</v>
      </c>
      <c r="AH21" s="12">
        <f t="shared" si="14"/>
        <v>1</v>
      </c>
      <c r="AI21" s="12">
        <f t="shared" si="15"/>
        <v>1</v>
      </c>
    </row>
    <row r="22" spans="1:44" x14ac:dyDescent="0.25">
      <c r="A22" s="9" t="s">
        <v>106</v>
      </c>
      <c r="B22" s="39">
        <f t="shared" si="17"/>
        <v>13</v>
      </c>
      <c r="C22" s="38" t="s">
        <v>94</v>
      </c>
      <c r="D22" s="8" t="s">
        <v>110</v>
      </c>
      <c r="E22" s="8" t="s">
        <v>111</v>
      </c>
      <c r="F22" s="8" t="s">
        <v>50</v>
      </c>
      <c r="G22" s="8" t="s">
        <v>51</v>
      </c>
      <c r="H22" s="8" t="s">
        <v>55</v>
      </c>
      <c r="I22" s="8" t="s">
        <v>49</v>
      </c>
      <c r="J22" s="8" t="s">
        <v>66</v>
      </c>
      <c r="K22" s="8" t="s">
        <v>92</v>
      </c>
      <c r="L22" s="8" t="s">
        <v>73</v>
      </c>
      <c r="M22" s="8" t="s">
        <v>54</v>
      </c>
      <c r="N22" s="8" t="s">
        <v>60</v>
      </c>
      <c r="O22" s="8" t="s">
        <v>57</v>
      </c>
      <c r="P22" s="8" t="s">
        <v>62</v>
      </c>
      <c r="Q22" s="8" t="s">
        <v>59</v>
      </c>
      <c r="R22" s="8" t="s">
        <v>56</v>
      </c>
      <c r="T22" s="12">
        <f t="shared" si="0"/>
        <v>1</v>
      </c>
      <c r="U22" s="12">
        <f t="shared" si="1"/>
        <v>1</v>
      </c>
      <c r="V22" s="12">
        <f t="shared" si="2"/>
        <v>1</v>
      </c>
      <c r="W22" s="12">
        <f t="shared" si="3"/>
        <v>1</v>
      </c>
      <c r="X22" s="12">
        <f t="shared" si="4"/>
        <v>1</v>
      </c>
      <c r="Y22" s="12">
        <f t="shared" si="5"/>
        <v>1</v>
      </c>
      <c r="Z22" s="12">
        <f t="shared" si="6"/>
        <v>1</v>
      </c>
      <c r="AA22" s="12">
        <f t="shared" si="7"/>
        <v>0</v>
      </c>
      <c r="AB22" s="12">
        <f t="shared" si="8"/>
        <v>1</v>
      </c>
      <c r="AC22" s="12">
        <f t="shared" si="9"/>
        <v>0</v>
      </c>
      <c r="AD22" s="12">
        <f t="shared" si="10"/>
        <v>0</v>
      </c>
      <c r="AE22" s="12">
        <f t="shared" si="11"/>
        <v>1</v>
      </c>
      <c r="AF22" s="12">
        <f t="shared" si="12"/>
        <v>1</v>
      </c>
      <c r="AG22" s="12">
        <f t="shared" si="13"/>
        <v>1</v>
      </c>
      <c r="AH22" s="12">
        <f t="shared" si="14"/>
        <v>1</v>
      </c>
      <c r="AI22" s="12">
        <f t="shared" si="15"/>
        <v>1</v>
      </c>
    </row>
    <row r="23" spans="1:44" x14ac:dyDescent="0.25">
      <c r="A23" s="9" t="s">
        <v>107</v>
      </c>
      <c r="B23" s="71">
        <v>7</v>
      </c>
      <c r="C23" s="38" t="s">
        <v>115</v>
      </c>
      <c r="D23" s="8" t="s">
        <v>115</v>
      </c>
      <c r="E23" s="8" t="s">
        <v>115</v>
      </c>
      <c r="F23" s="8" t="s">
        <v>115</v>
      </c>
      <c r="G23" s="8" t="s">
        <v>115</v>
      </c>
      <c r="H23" s="8" t="s">
        <v>115</v>
      </c>
      <c r="I23" s="8" t="s">
        <v>115</v>
      </c>
      <c r="J23" s="8" t="s">
        <v>115</v>
      </c>
      <c r="K23" s="8" t="s">
        <v>115</v>
      </c>
      <c r="L23" s="8" t="s">
        <v>115</v>
      </c>
      <c r="M23" s="8" t="s">
        <v>115</v>
      </c>
      <c r="N23" s="8" t="s">
        <v>115</v>
      </c>
      <c r="O23" s="8" t="s">
        <v>115</v>
      </c>
      <c r="P23" s="8" t="s">
        <v>115</v>
      </c>
      <c r="Q23" s="8" t="s">
        <v>115</v>
      </c>
      <c r="R23" s="8" t="s">
        <v>115</v>
      </c>
      <c r="T23" s="12">
        <f t="shared" si="0"/>
        <v>0</v>
      </c>
      <c r="U23" s="12">
        <f t="shared" si="1"/>
        <v>0</v>
      </c>
      <c r="V23" s="12">
        <f t="shared" si="2"/>
        <v>0</v>
      </c>
      <c r="W23" s="12">
        <f t="shared" si="3"/>
        <v>0</v>
      </c>
      <c r="X23" s="12">
        <f t="shared" si="4"/>
        <v>0</v>
      </c>
      <c r="Y23" s="12">
        <f t="shared" si="5"/>
        <v>0</v>
      </c>
      <c r="Z23" s="12">
        <f t="shared" si="6"/>
        <v>0</v>
      </c>
      <c r="AA23" s="12">
        <f t="shared" si="7"/>
        <v>0</v>
      </c>
      <c r="AB23" s="12">
        <f t="shared" si="8"/>
        <v>0</v>
      </c>
      <c r="AC23" s="12">
        <f t="shared" si="9"/>
        <v>0</v>
      </c>
      <c r="AD23" s="12">
        <f t="shared" si="10"/>
        <v>0</v>
      </c>
      <c r="AE23" s="12">
        <f t="shared" si="11"/>
        <v>0</v>
      </c>
      <c r="AF23" s="12">
        <f t="shared" si="12"/>
        <v>0</v>
      </c>
      <c r="AG23" s="12">
        <f t="shared" si="13"/>
        <v>0</v>
      </c>
      <c r="AH23" s="12">
        <f t="shared" si="14"/>
        <v>0</v>
      </c>
      <c r="AI23" s="12">
        <f t="shared" si="15"/>
        <v>0</v>
      </c>
    </row>
    <row r="24" spans="1:44" ht="15.75" thickBot="1" x14ac:dyDescent="0.3">
      <c r="A24" s="40" t="s">
        <v>44</v>
      </c>
      <c r="B24" s="41">
        <f t="shared" si="16"/>
        <v>12.5</v>
      </c>
      <c r="C24" s="38" t="str">
        <f t="shared" ref="C24:R24" si="18">IF(C34&gt;0.5, C30, C31)</f>
        <v>TB</v>
      </c>
      <c r="D24" s="8" t="str">
        <f t="shared" si="18"/>
        <v>Clev</v>
      </c>
      <c r="E24" s="8" t="str">
        <f t="shared" si="18"/>
        <v>NYG</v>
      </c>
      <c r="F24" s="8" t="str">
        <f t="shared" si="18"/>
        <v>Phil</v>
      </c>
      <c r="G24" s="8" t="str">
        <f t="shared" si="18"/>
        <v>Minn</v>
      </c>
      <c r="H24" s="69" t="s">
        <v>112</v>
      </c>
      <c r="I24" s="8" t="str">
        <f t="shared" si="18"/>
        <v>Indy</v>
      </c>
      <c r="J24" s="8" t="str">
        <f t="shared" si="18"/>
        <v>Cincy</v>
      </c>
      <c r="K24" s="8" t="str">
        <f t="shared" si="18"/>
        <v>GB</v>
      </c>
      <c r="L24" s="8" t="str">
        <f t="shared" si="18"/>
        <v>NO</v>
      </c>
      <c r="M24" s="8" t="str">
        <f t="shared" si="18"/>
        <v>Pitt</v>
      </c>
      <c r="N24" s="8" t="str">
        <f t="shared" si="18"/>
        <v>Seat</v>
      </c>
      <c r="O24" s="8" t="str">
        <f t="shared" si="18"/>
        <v>StL</v>
      </c>
      <c r="P24" s="8" t="str">
        <f t="shared" si="18"/>
        <v>Dallas</v>
      </c>
      <c r="Q24" s="8" t="str">
        <f t="shared" si="18"/>
        <v>NE</v>
      </c>
      <c r="R24" s="8" t="str">
        <f t="shared" si="18"/>
        <v>Den</v>
      </c>
      <c r="T24" s="12">
        <f t="shared" si="0"/>
        <v>1</v>
      </c>
      <c r="U24" s="12">
        <f t="shared" si="1"/>
        <v>1</v>
      </c>
      <c r="V24" s="12">
        <f t="shared" si="2"/>
        <v>1</v>
      </c>
      <c r="W24" s="12">
        <f t="shared" si="3"/>
        <v>1</v>
      </c>
      <c r="X24" s="12">
        <f t="shared" si="4"/>
        <v>1</v>
      </c>
      <c r="Y24" s="70">
        <v>0.5</v>
      </c>
      <c r="Z24" s="12">
        <f t="shared" si="6"/>
        <v>1</v>
      </c>
      <c r="AA24" s="12">
        <f t="shared" si="7"/>
        <v>0</v>
      </c>
      <c r="AB24" s="12">
        <f t="shared" si="8"/>
        <v>1</v>
      </c>
      <c r="AC24" s="12">
        <f t="shared" si="9"/>
        <v>0</v>
      </c>
      <c r="AD24" s="12">
        <f t="shared" si="10"/>
        <v>0</v>
      </c>
      <c r="AE24" s="12">
        <f t="shared" si="11"/>
        <v>1</v>
      </c>
      <c r="AF24" s="12">
        <f t="shared" si="12"/>
        <v>1</v>
      </c>
      <c r="AG24" s="12">
        <f t="shared" si="13"/>
        <v>1</v>
      </c>
      <c r="AH24" s="12">
        <f t="shared" si="14"/>
        <v>1</v>
      </c>
      <c r="AI24" s="12">
        <f t="shared" si="15"/>
        <v>1</v>
      </c>
    </row>
    <row r="25" spans="1:44" x14ac:dyDescent="0.25">
      <c r="A25" s="34" t="s">
        <v>139</v>
      </c>
      <c r="B25" s="64" t="s">
        <v>45</v>
      </c>
    </row>
    <row r="26" spans="1:44" x14ac:dyDescent="0.25">
      <c r="A26" s="33"/>
      <c r="C26" s="8" t="s">
        <v>94</v>
      </c>
      <c r="D26" s="8" t="s">
        <v>110</v>
      </c>
      <c r="E26" s="8" t="s">
        <v>111</v>
      </c>
      <c r="F26" s="8" t="s">
        <v>50</v>
      </c>
      <c r="G26" s="8" t="s">
        <v>51</v>
      </c>
      <c r="H26" s="8" t="s">
        <v>55</v>
      </c>
      <c r="I26" s="8" t="s">
        <v>49</v>
      </c>
      <c r="J26" s="8" t="s">
        <v>67</v>
      </c>
      <c r="K26" s="8" t="s">
        <v>92</v>
      </c>
      <c r="L26" s="8" t="s">
        <v>65</v>
      </c>
      <c r="M26" s="8" t="s">
        <v>72</v>
      </c>
      <c r="N26" s="8" t="s">
        <v>60</v>
      </c>
      <c r="O26" s="8" t="s">
        <v>57</v>
      </c>
      <c r="P26" s="8" t="s">
        <v>62</v>
      </c>
      <c r="Q26" s="8" t="s">
        <v>59</v>
      </c>
      <c r="R26" s="8" t="s">
        <v>56</v>
      </c>
    </row>
    <row r="27" spans="1:44" x14ac:dyDescent="0.25">
      <c r="A27" s="42"/>
      <c r="C27" s="12">
        <v>1</v>
      </c>
      <c r="D27" s="12">
        <v>1</v>
      </c>
      <c r="E27" s="12">
        <v>1</v>
      </c>
      <c r="F27" s="12">
        <v>1</v>
      </c>
      <c r="G27" s="12">
        <v>1</v>
      </c>
      <c r="H27" s="12">
        <v>1</v>
      </c>
      <c r="I27" s="12">
        <v>1</v>
      </c>
      <c r="J27" s="12">
        <v>1</v>
      </c>
      <c r="K27" s="12">
        <v>1</v>
      </c>
      <c r="L27" s="12">
        <v>1</v>
      </c>
      <c r="M27" s="12">
        <v>1</v>
      </c>
      <c r="N27" s="12">
        <v>1</v>
      </c>
      <c r="O27" s="12">
        <v>1</v>
      </c>
      <c r="P27" s="12">
        <v>1</v>
      </c>
      <c r="Q27" s="12">
        <v>1</v>
      </c>
      <c r="R27" s="12">
        <v>1</v>
      </c>
    </row>
    <row r="29" spans="1:44" s="50" customFormat="1" x14ac:dyDescent="0.25">
      <c r="A29" s="48" t="s">
        <v>43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</row>
    <row r="30" spans="1:44" customFormat="1" x14ac:dyDescent="0.25">
      <c r="A30" s="51" t="s">
        <v>38</v>
      </c>
      <c r="B30" s="3"/>
      <c r="C30" s="3" t="s">
        <v>94</v>
      </c>
      <c r="D30" s="3" t="s">
        <v>110</v>
      </c>
      <c r="E30" s="3" t="s">
        <v>111</v>
      </c>
      <c r="F30" s="3" t="s">
        <v>50</v>
      </c>
      <c r="G30" s="3" t="s">
        <v>51</v>
      </c>
      <c r="H30" s="3" t="s">
        <v>55</v>
      </c>
      <c r="I30" s="3" t="s">
        <v>49</v>
      </c>
      <c r="J30" s="3" t="s">
        <v>66</v>
      </c>
      <c r="K30" s="3" t="s">
        <v>92</v>
      </c>
      <c r="L30" s="3" t="s">
        <v>65</v>
      </c>
      <c r="M30" s="3" t="s">
        <v>54</v>
      </c>
      <c r="N30" s="3" t="s">
        <v>60</v>
      </c>
      <c r="O30" s="3" t="s">
        <v>57</v>
      </c>
      <c r="P30" s="3" t="s">
        <v>62</v>
      </c>
      <c r="Q30" s="3" t="s">
        <v>59</v>
      </c>
      <c r="R30" s="70" t="s">
        <v>56</v>
      </c>
      <c r="S30" s="3"/>
      <c r="T30" s="3">
        <f t="shared" ref="T30:AH30" si="19">IF(C30=C$26,1,0)</f>
        <v>1</v>
      </c>
      <c r="U30" s="3">
        <f t="shared" si="19"/>
        <v>1</v>
      </c>
      <c r="V30" s="3">
        <f t="shared" si="19"/>
        <v>1</v>
      </c>
      <c r="W30" s="3">
        <f t="shared" si="19"/>
        <v>1</v>
      </c>
      <c r="X30" s="3">
        <f t="shared" si="19"/>
        <v>1</v>
      </c>
      <c r="Y30" s="3">
        <f t="shared" si="19"/>
        <v>1</v>
      </c>
      <c r="Z30" s="3">
        <f t="shared" si="19"/>
        <v>1</v>
      </c>
      <c r="AA30" s="3">
        <f t="shared" si="19"/>
        <v>0</v>
      </c>
      <c r="AB30" s="3">
        <f t="shared" si="19"/>
        <v>1</v>
      </c>
      <c r="AC30" s="3">
        <f t="shared" si="19"/>
        <v>1</v>
      </c>
      <c r="AD30" s="3">
        <f t="shared" si="19"/>
        <v>0</v>
      </c>
      <c r="AE30" s="3">
        <f t="shared" si="19"/>
        <v>1</v>
      </c>
      <c r="AF30" s="3">
        <f t="shared" si="19"/>
        <v>1</v>
      </c>
      <c r="AG30" s="3">
        <f t="shared" si="19"/>
        <v>1</v>
      </c>
      <c r="AH30" s="3">
        <f t="shared" si="19"/>
        <v>1</v>
      </c>
      <c r="AI30" s="70">
        <v>0.5</v>
      </c>
      <c r="AJ30" s="3"/>
      <c r="AK30" s="3"/>
      <c r="AL30" s="3"/>
      <c r="AM30" s="3"/>
      <c r="AN30" s="3"/>
      <c r="AO30" s="3"/>
      <c r="AP30" s="3"/>
      <c r="AQ30" s="3"/>
      <c r="AR30" s="3"/>
    </row>
    <row r="31" spans="1:44" customFormat="1" x14ac:dyDescent="0.25">
      <c r="A31" s="51" t="s">
        <v>39</v>
      </c>
      <c r="B31" s="3"/>
      <c r="C31" s="3" t="s">
        <v>68</v>
      </c>
      <c r="D31" s="3" t="s">
        <v>63</v>
      </c>
      <c r="E31" s="3" t="s">
        <v>58</v>
      </c>
      <c r="F31" s="3" t="s">
        <v>74</v>
      </c>
      <c r="G31" s="3" t="s">
        <v>75</v>
      </c>
      <c r="H31" s="3" t="s">
        <v>61</v>
      </c>
      <c r="I31" s="3" t="s">
        <v>53</v>
      </c>
      <c r="J31" s="3" t="s">
        <v>67</v>
      </c>
      <c r="K31" s="3" t="s">
        <v>71</v>
      </c>
      <c r="L31" s="3" t="s">
        <v>73</v>
      </c>
      <c r="M31" s="3" t="s">
        <v>72</v>
      </c>
      <c r="N31" s="3" t="s">
        <v>93</v>
      </c>
      <c r="O31" s="3" t="s">
        <v>64</v>
      </c>
      <c r="P31" s="3" t="s">
        <v>52</v>
      </c>
      <c r="Q31" s="3" t="s">
        <v>70</v>
      </c>
      <c r="R31" s="70" t="s">
        <v>69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70" t="s">
        <v>150</v>
      </c>
      <c r="AJ31" s="3"/>
      <c r="AK31" s="3"/>
      <c r="AL31" s="3"/>
      <c r="AM31" s="3"/>
      <c r="AN31" s="3"/>
      <c r="AO31" s="3"/>
      <c r="AP31" s="3"/>
      <c r="AQ31" s="3"/>
      <c r="AR31" s="3"/>
    </row>
    <row r="32" spans="1:44" customFormat="1" x14ac:dyDescent="0.25">
      <c r="A32" s="51" t="s">
        <v>40</v>
      </c>
      <c r="B32" s="3"/>
      <c r="C32" s="3">
        <f t="shared" ref="C32:R32" si="20">COUNTIF(C3:C23,C$30)</f>
        <v>14</v>
      </c>
      <c r="D32" s="3">
        <f t="shared" si="20"/>
        <v>14</v>
      </c>
      <c r="E32" s="3">
        <f t="shared" si="20"/>
        <v>12</v>
      </c>
      <c r="F32" s="3">
        <f t="shared" si="20"/>
        <v>16</v>
      </c>
      <c r="G32" s="3">
        <f t="shared" si="20"/>
        <v>16</v>
      </c>
      <c r="H32" s="3">
        <f t="shared" si="20"/>
        <v>9</v>
      </c>
      <c r="I32" s="3">
        <f t="shared" si="20"/>
        <v>18</v>
      </c>
      <c r="J32" s="3">
        <f t="shared" si="20"/>
        <v>12</v>
      </c>
      <c r="K32" s="3">
        <f t="shared" si="20"/>
        <v>18</v>
      </c>
      <c r="L32" s="3">
        <f t="shared" si="20"/>
        <v>8</v>
      </c>
      <c r="M32" s="3">
        <f t="shared" si="20"/>
        <v>18</v>
      </c>
      <c r="N32" s="3">
        <f t="shared" si="20"/>
        <v>15</v>
      </c>
      <c r="O32" s="3">
        <f t="shared" si="20"/>
        <v>10</v>
      </c>
      <c r="P32" s="3">
        <f t="shared" si="20"/>
        <v>17</v>
      </c>
      <c r="Q32" s="3">
        <f t="shared" si="20"/>
        <v>18</v>
      </c>
      <c r="R32" s="3">
        <f t="shared" si="20"/>
        <v>10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customFormat="1" x14ac:dyDescent="0.25">
      <c r="A33" s="51" t="s">
        <v>41</v>
      </c>
      <c r="B33" s="3"/>
      <c r="C33" s="3">
        <f t="shared" ref="C33:R33" si="21">COUNTIF(C3:C23,C$31)</f>
        <v>4</v>
      </c>
      <c r="D33" s="3">
        <f t="shared" si="21"/>
        <v>4</v>
      </c>
      <c r="E33" s="3">
        <f t="shared" si="21"/>
        <v>6</v>
      </c>
      <c r="F33" s="3">
        <f t="shared" si="21"/>
        <v>2</v>
      </c>
      <c r="G33" s="3">
        <f t="shared" si="21"/>
        <v>2</v>
      </c>
      <c r="H33" s="3">
        <f t="shared" si="21"/>
        <v>9</v>
      </c>
      <c r="I33" s="3">
        <f t="shared" si="21"/>
        <v>0</v>
      </c>
      <c r="J33" s="3">
        <f t="shared" si="21"/>
        <v>6</v>
      </c>
      <c r="K33" s="3">
        <f t="shared" si="21"/>
        <v>0</v>
      </c>
      <c r="L33" s="3">
        <f t="shared" si="21"/>
        <v>10</v>
      </c>
      <c r="M33" s="3">
        <f t="shared" si="21"/>
        <v>0</v>
      </c>
      <c r="N33" s="3">
        <f t="shared" si="21"/>
        <v>3</v>
      </c>
      <c r="O33" s="3">
        <f t="shared" si="21"/>
        <v>8</v>
      </c>
      <c r="P33" s="3">
        <f t="shared" si="21"/>
        <v>1</v>
      </c>
      <c r="Q33" s="3">
        <f t="shared" si="21"/>
        <v>0</v>
      </c>
      <c r="R33" s="3">
        <f t="shared" si="21"/>
        <v>8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customFormat="1" x14ac:dyDescent="0.25">
      <c r="A34" s="51" t="s">
        <v>42</v>
      </c>
      <c r="B34" s="3"/>
      <c r="C34" s="52">
        <f>C32/SUM(C32:C33)</f>
        <v>0.77777777777777779</v>
      </c>
      <c r="D34" s="52">
        <f t="shared" ref="D34:R34" si="22">D32/SUM(D32:D33)</f>
        <v>0.77777777777777779</v>
      </c>
      <c r="E34" s="52">
        <f t="shared" si="22"/>
        <v>0.66666666666666663</v>
      </c>
      <c r="F34" s="52">
        <f t="shared" si="22"/>
        <v>0.88888888888888884</v>
      </c>
      <c r="G34" s="52">
        <f t="shared" si="22"/>
        <v>0.88888888888888884</v>
      </c>
      <c r="H34" s="52">
        <f t="shared" si="22"/>
        <v>0.5</v>
      </c>
      <c r="I34" s="52">
        <f t="shared" si="22"/>
        <v>1</v>
      </c>
      <c r="J34" s="52">
        <f t="shared" si="22"/>
        <v>0.66666666666666663</v>
      </c>
      <c r="K34" s="52">
        <f t="shared" si="22"/>
        <v>1</v>
      </c>
      <c r="L34" s="52">
        <f t="shared" si="22"/>
        <v>0.44444444444444442</v>
      </c>
      <c r="M34" s="52">
        <f t="shared" si="22"/>
        <v>1</v>
      </c>
      <c r="N34" s="52">
        <f t="shared" si="22"/>
        <v>0.83333333333333337</v>
      </c>
      <c r="O34" s="52">
        <f t="shared" si="22"/>
        <v>0.55555555555555558</v>
      </c>
      <c r="P34" s="52">
        <f t="shared" si="22"/>
        <v>0.94444444444444442</v>
      </c>
      <c r="Q34" s="52">
        <f t="shared" si="22"/>
        <v>1</v>
      </c>
      <c r="R34" s="52">
        <f t="shared" si="22"/>
        <v>0.55555555555555558</v>
      </c>
      <c r="S34" s="52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6" spans="1:44" s="50" customFormat="1" x14ac:dyDescent="0.25">
      <c r="A36" s="48" t="s">
        <v>23</v>
      </c>
      <c r="B36" s="49">
        <f>SUM(T30:AI30)</f>
        <v>13.5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</row>
  </sheetData>
  <conditionalFormatting sqref="C3:C24">
    <cfRule type="cellIs" dxfId="124" priority="1" operator="notEqual">
      <formula>$C$26</formula>
    </cfRule>
  </conditionalFormatting>
  <conditionalFormatting sqref="D3:D24">
    <cfRule type="cellIs" dxfId="123" priority="2" operator="notEqual">
      <formula>$D$26</formula>
    </cfRule>
  </conditionalFormatting>
  <conditionalFormatting sqref="E3:E24">
    <cfRule type="cellIs" dxfId="122" priority="3" operator="notEqual">
      <formula>$E$26</formula>
    </cfRule>
  </conditionalFormatting>
  <conditionalFormatting sqref="F3:F24">
    <cfRule type="cellIs" dxfId="121" priority="4" operator="notEqual">
      <formula>$F$26</formula>
    </cfRule>
  </conditionalFormatting>
  <conditionalFormatting sqref="G3:G24">
    <cfRule type="cellIs" dxfId="120" priority="5" operator="notEqual">
      <formula>$G$26</formula>
    </cfRule>
  </conditionalFormatting>
  <conditionalFormatting sqref="H3:H23">
    <cfRule type="cellIs" dxfId="119" priority="6" operator="notEqual">
      <formula>$H$26</formula>
    </cfRule>
  </conditionalFormatting>
  <conditionalFormatting sqref="I3:I24">
    <cfRule type="cellIs" dxfId="118" priority="7" operator="notEqual">
      <formula>$I$26</formula>
    </cfRule>
  </conditionalFormatting>
  <conditionalFormatting sqref="J3:J24">
    <cfRule type="cellIs" dxfId="117" priority="8" operator="notEqual">
      <formula>$J$26</formula>
    </cfRule>
  </conditionalFormatting>
  <conditionalFormatting sqref="K3:K24">
    <cfRule type="cellIs" dxfId="116" priority="9" operator="notEqual">
      <formula>$K$26</formula>
    </cfRule>
  </conditionalFormatting>
  <conditionalFormatting sqref="L3:L24">
    <cfRule type="cellIs" dxfId="115" priority="10" operator="notEqual">
      <formula>$L$26</formula>
    </cfRule>
  </conditionalFormatting>
  <conditionalFormatting sqref="M3:M24">
    <cfRule type="cellIs" dxfId="114" priority="11" operator="notEqual">
      <formula>$M$26</formula>
    </cfRule>
  </conditionalFormatting>
  <conditionalFormatting sqref="N3:N24">
    <cfRule type="cellIs" dxfId="113" priority="12" operator="notEqual">
      <formula>$N$26</formula>
    </cfRule>
  </conditionalFormatting>
  <conditionalFormatting sqref="O3:O24">
    <cfRule type="cellIs" dxfId="112" priority="13" operator="notEqual">
      <formula>$O$26</formula>
    </cfRule>
  </conditionalFormatting>
  <conditionalFormatting sqref="P3:P24">
    <cfRule type="cellIs" dxfId="111" priority="14" operator="notEqual">
      <formula>$P$26</formula>
    </cfRule>
  </conditionalFormatting>
  <conditionalFormatting sqref="Q3:Q24">
    <cfRule type="cellIs" dxfId="110" priority="15" operator="notEqual">
      <formula>$Q$26</formula>
    </cfRule>
  </conditionalFormatting>
  <conditionalFormatting sqref="R3:R24">
    <cfRule type="cellIs" dxfId="109" priority="16" operator="notEqual">
      <formula>$R$26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5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3" customWidth="1"/>
    <col min="2" max="2" width="7.42578125" style="12" bestFit="1" customWidth="1"/>
    <col min="3" max="18" width="6.5703125" style="12" bestFit="1" customWidth="1"/>
    <col min="19" max="19" width="2.7109375" style="12" customWidth="1"/>
    <col min="20" max="32" width="2" style="12" bestFit="1" customWidth="1"/>
    <col min="33" max="33" width="4" style="12" bestFit="1" customWidth="1"/>
    <col min="34" max="35" width="2" style="12" bestFit="1" customWidth="1"/>
    <col min="36" max="36" width="2.7109375" style="12" customWidth="1"/>
    <col min="37" max="16384" width="8.85546875" style="18"/>
  </cols>
  <sheetData>
    <row r="1" spans="1:44" ht="15.75" x14ac:dyDescent="0.25">
      <c r="A1" s="35" t="s">
        <v>149</v>
      </c>
      <c r="B1" s="36"/>
    </row>
    <row r="2" spans="1:44" ht="15.75" thickBot="1" x14ac:dyDescent="0.3">
      <c r="A2" s="26"/>
      <c r="B2" s="26" t="s">
        <v>0</v>
      </c>
    </row>
    <row r="3" spans="1:44" x14ac:dyDescent="0.25">
      <c r="A3" s="32" t="s">
        <v>28</v>
      </c>
      <c r="B3" s="71">
        <v>5</v>
      </c>
      <c r="C3" s="38" t="s">
        <v>115</v>
      </c>
      <c r="D3" s="8" t="s">
        <v>115</v>
      </c>
      <c r="E3" s="8" t="s">
        <v>115</v>
      </c>
      <c r="F3" s="8" t="s">
        <v>115</v>
      </c>
      <c r="G3" s="8" t="s">
        <v>115</v>
      </c>
      <c r="H3" s="8" t="s">
        <v>115</v>
      </c>
      <c r="I3" s="8" t="s">
        <v>115</v>
      </c>
      <c r="J3" s="8" t="s">
        <v>115</v>
      </c>
      <c r="K3" s="8" t="s">
        <v>115</v>
      </c>
      <c r="L3" s="8" t="s">
        <v>115</v>
      </c>
      <c r="M3" s="8" t="s">
        <v>115</v>
      </c>
      <c r="N3" s="8" t="s">
        <v>115</v>
      </c>
      <c r="O3" s="8" t="s">
        <v>115</v>
      </c>
      <c r="P3" s="8" t="s">
        <v>115</v>
      </c>
      <c r="Q3" s="8" t="s">
        <v>115</v>
      </c>
      <c r="R3" s="8" t="s">
        <v>115</v>
      </c>
      <c r="T3" s="12">
        <f t="shared" ref="T3:T23" si="0">IF(C3=$C$25,1,0)</f>
        <v>0</v>
      </c>
      <c r="U3" s="12">
        <f t="shared" ref="U3:U23" si="1">IF(D3=$D$25,1,0)</f>
        <v>0</v>
      </c>
      <c r="V3" s="12">
        <f t="shared" ref="V3:V23" si="2">IF(E3=$E$25,1,0)</f>
        <v>0</v>
      </c>
      <c r="W3" s="12">
        <f t="shared" ref="W3:W23" si="3">IF(F3=$F$25,1,0)</f>
        <v>0</v>
      </c>
      <c r="X3" s="12">
        <f t="shared" ref="X3:X23" si="4">IF(G3=$G$25,1,0)</f>
        <v>0</v>
      </c>
      <c r="Y3" s="12">
        <f t="shared" ref="Y3:Y23" si="5">IF(H3=$H$25,1,0)</f>
        <v>0</v>
      </c>
      <c r="Z3" s="12">
        <f t="shared" ref="Z3:Z23" si="6">IF(I3=$I$25,1,0)</f>
        <v>0</v>
      </c>
      <c r="AA3" s="12">
        <f t="shared" ref="AA3:AA23" si="7">IF(J3=$J$25,1,0)</f>
        <v>0</v>
      </c>
      <c r="AB3" s="12">
        <f t="shared" ref="AB3:AB23" si="8">IF(K3=$K$25,1,0)</f>
        <v>0</v>
      </c>
      <c r="AC3" s="12">
        <f t="shared" ref="AC3:AC23" si="9">IF(L3=$L$25,1,0)</f>
        <v>0</v>
      </c>
      <c r="AD3" s="12">
        <f t="shared" ref="AD3:AD23" si="10">IF(M3=$M$25,1,0)</f>
        <v>0</v>
      </c>
      <c r="AE3" s="12">
        <f t="shared" ref="AE3:AE23" si="11">IF(N3=$N$25,1,0)</f>
        <v>0</v>
      </c>
      <c r="AF3" s="12">
        <f t="shared" ref="AF3:AF23" si="12">IF(O3=$O$25,1,0)</f>
        <v>0</v>
      </c>
      <c r="AG3" s="12">
        <f t="shared" ref="AG3:AG22" si="13">IF(P3=$P$25,1,0)</f>
        <v>0</v>
      </c>
      <c r="AH3" s="12">
        <f t="shared" ref="AH3:AH23" si="14">IF(Q3=$Q$25,1,0)</f>
        <v>0</v>
      </c>
      <c r="AI3" s="12">
        <f t="shared" ref="AI3:AI23" si="15">IF(R3=$R$25,1,0)</f>
        <v>0</v>
      </c>
    </row>
    <row r="4" spans="1:44" x14ac:dyDescent="0.25">
      <c r="A4" s="9" t="s">
        <v>29</v>
      </c>
      <c r="B4" s="39">
        <f t="shared" ref="B4:B23" si="16">SUM(T4:AI4)</f>
        <v>11</v>
      </c>
      <c r="C4" s="38" t="s">
        <v>92</v>
      </c>
      <c r="D4" s="8" t="s">
        <v>62</v>
      </c>
      <c r="E4" s="8" t="s">
        <v>49</v>
      </c>
      <c r="F4" s="8" t="s">
        <v>69</v>
      </c>
      <c r="G4" s="8" t="s">
        <v>55</v>
      </c>
      <c r="H4" s="8" t="s">
        <v>53</v>
      </c>
      <c r="I4" s="8" t="s">
        <v>60</v>
      </c>
      <c r="J4" s="8" t="s">
        <v>94</v>
      </c>
      <c r="K4" s="8" t="s">
        <v>110</v>
      </c>
      <c r="L4" s="8" t="s">
        <v>73</v>
      </c>
      <c r="M4" s="8" t="s">
        <v>111</v>
      </c>
      <c r="N4" s="8" t="s">
        <v>67</v>
      </c>
      <c r="O4" s="8" t="s">
        <v>61</v>
      </c>
      <c r="P4" s="8" t="s">
        <v>56</v>
      </c>
      <c r="Q4" s="8" t="s">
        <v>59</v>
      </c>
      <c r="R4" s="8" t="s">
        <v>54</v>
      </c>
      <c r="T4" s="12">
        <f t="shared" si="0"/>
        <v>1</v>
      </c>
      <c r="U4" s="12">
        <f t="shared" si="1"/>
        <v>1</v>
      </c>
      <c r="V4" s="12">
        <f t="shared" si="2"/>
        <v>1</v>
      </c>
      <c r="W4" s="12">
        <f t="shared" si="3"/>
        <v>0</v>
      </c>
      <c r="X4" s="12">
        <f t="shared" si="4"/>
        <v>1</v>
      </c>
      <c r="Y4" s="12">
        <f t="shared" si="5"/>
        <v>0</v>
      </c>
      <c r="Z4" s="12">
        <f t="shared" si="6"/>
        <v>1</v>
      </c>
      <c r="AA4" s="12">
        <f t="shared" si="7"/>
        <v>1</v>
      </c>
      <c r="AB4" s="12">
        <f t="shared" si="8"/>
        <v>1</v>
      </c>
      <c r="AC4" s="12">
        <f t="shared" si="9"/>
        <v>1</v>
      </c>
      <c r="AD4" s="12">
        <f t="shared" si="10"/>
        <v>0</v>
      </c>
      <c r="AE4" s="12">
        <f t="shared" si="11"/>
        <v>0</v>
      </c>
      <c r="AF4" s="12">
        <f t="shared" si="12"/>
        <v>1</v>
      </c>
      <c r="AG4" s="12">
        <f t="shared" si="13"/>
        <v>0</v>
      </c>
      <c r="AH4" s="12">
        <f t="shared" si="14"/>
        <v>1</v>
      </c>
      <c r="AI4" s="12">
        <f t="shared" si="15"/>
        <v>1</v>
      </c>
    </row>
    <row r="5" spans="1:44" x14ac:dyDescent="0.25">
      <c r="A5" s="9" t="s">
        <v>95</v>
      </c>
      <c r="B5" s="71">
        <v>5</v>
      </c>
      <c r="C5" s="38" t="s">
        <v>115</v>
      </c>
      <c r="D5" s="8" t="s">
        <v>115</v>
      </c>
      <c r="E5" s="8" t="s">
        <v>115</v>
      </c>
      <c r="F5" s="8" t="s">
        <v>115</v>
      </c>
      <c r="G5" s="8" t="s">
        <v>115</v>
      </c>
      <c r="H5" s="8" t="s">
        <v>115</v>
      </c>
      <c r="I5" s="8" t="s">
        <v>115</v>
      </c>
      <c r="J5" s="8" t="s">
        <v>115</v>
      </c>
      <c r="K5" s="8" t="s">
        <v>115</v>
      </c>
      <c r="L5" s="8" t="s">
        <v>115</v>
      </c>
      <c r="M5" s="8" t="s">
        <v>115</v>
      </c>
      <c r="N5" s="8" t="s">
        <v>115</v>
      </c>
      <c r="O5" s="8" t="s">
        <v>115</v>
      </c>
      <c r="P5" s="8" t="s">
        <v>115</v>
      </c>
      <c r="Q5" s="8" t="s">
        <v>115</v>
      </c>
      <c r="R5" s="8" t="s">
        <v>115</v>
      </c>
      <c r="T5" s="12">
        <f t="shared" si="0"/>
        <v>0</v>
      </c>
      <c r="U5" s="12">
        <f t="shared" si="1"/>
        <v>0</v>
      </c>
      <c r="V5" s="12">
        <f t="shared" si="2"/>
        <v>0</v>
      </c>
      <c r="W5" s="12">
        <f t="shared" si="3"/>
        <v>0</v>
      </c>
      <c r="X5" s="12">
        <f t="shared" si="4"/>
        <v>0</v>
      </c>
      <c r="Y5" s="12">
        <f t="shared" si="5"/>
        <v>0</v>
      </c>
      <c r="Z5" s="12">
        <f t="shared" si="6"/>
        <v>0</v>
      </c>
      <c r="AA5" s="12">
        <f t="shared" si="7"/>
        <v>0</v>
      </c>
      <c r="AB5" s="12">
        <f t="shared" si="8"/>
        <v>0</v>
      </c>
      <c r="AC5" s="12">
        <f t="shared" si="9"/>
        <v>0</v>
      </c>
      <c r="AD5" s="12">
        <f t="shared" si="10"/>
        <v>0</v>
      </c>
      <c r="AE5" s="12">
        <f t="shared" si="11"/>
        <v>0</v>
      </c>
      <c r="AF5" s="12">
        <f t="shared" si="12"/>
        <v>0</v>
      </c>
      <c r="AG5" s="12">
        <f t="shared" si="13"/>
        <v>0</v>
      </c>
      <c r="AH5" s="12">
        <f t="shared" si="14"/>
        <v>0</v>
      </c>
      <c r="AI5" s="12">
        <f t="shared" si="15"/>
        <v>0</v>
      </c>
    </row>
    <row r="6" spans="1:44" x14ac:dyDescent="0.25">
      <c r="A6" s="9" t="s">
        <v>96</v>
      </c>
      <c r="B6" s="39">
        <f t="shared" ref="B6:B21" si="17">SUM(T6:AI6)</f>
        <v>10</v>
      </c>
      <c r="C6" s="38" t="s">
        <v>58</v>
      </c>
      <c r="D6" s="8" t="s">
        <v>62</v>
      </c>
      <c r="E6" s="8" t="s">
        <v>49</v>
      </c>
      <c r="F6" s="8" t="s">
        <v>69</v>
      </c>
      <c r="G6" s="8" t="s">
        <v>55</v>
      </c>
      <c r="H6" s="8" t="s">
        <v>53</v>
      </c>
      <c r="I6" s="8" t="s">
        <v>60</v>
      </c>
      <c r="J6" s="8" t="s">
        <v>52</v>
      </c>
      <c r="K6" s="8" t="s">
        <v>110</v>
      </c>
      <c r="L6" s="8" t="s">
        <v>73</v>
      </c>
      <c r="M6" s="8" t="s">
        <v>111</v>
      </c>
      <c r="N6" s="8" t="s">
        <v>67</v>
      </c>
      <c r="O6" s="8" t="s">
        <v>61</v>
      </c>
      <c r="P6" s="8" t="s">
        <v>93</v>
      </c>
      <c r="Q6" s="8" t="s">
        <v>59</v>
      </c>
      <c r="R6" s="8" t="s">
        <v>54</v>
      </c>
      <c r="T6" s="12">
        <f t="shared" si="0"/>
        <v>0</v>
      </c>
      <c r="U6" s="12">
        <f t="shared" si="1"/>
        <v>1</v>
      </c>
      <c r="V6" s="12">
        <f t="shared" si="2"/>
        <v>1</v>
      </c>
      <c r="W6" s="12">
        <f t="shared" si="3"/>
        <v>0</v>
      </c>
      <c r="X6" s="12">
        <f t="shared" si="4"/>
        <v>1</v>
      </c>
      <c r="Y6" s="12">
        <f t="shared" si="5"/>
        <v>0</v>
      </c>
      <c r="Z6" s="12">
        <f t="shared" si="6"/>
        <v>1</v>
      </c>
      <c r="AA6" s="12">
        <f t="shared" si="7"/>
        <v>0</v>
      </c>
      <c r="AB6" s="12">
        <f t="shared" si="8"/>
        <v>1</v>
      </c>
      <c r="AC6" s="12">
        <f t="shared" si="9"/>
        <v>1</v>
      </c>
      <c r="AD6" s="12">
        <f t="shared" si="10"/>
        <v>0</v>
      </c>
      <c r="AE6" s="12">
        <f t="shared" si="11"/>
        <v>0</v>
      </c>
      <c r="AF6" s="12">
        <f t="shared" si="12"/>
        <v>1</v>
      </c>
      <c r="AG6" s="12">
        <f t="shared" si="13"/>
        <v>1</v>
      </c>
      <c r="AH6" s="12">
        <f t="shared" si="14"/>
        <v>1</v>
      </c>
      <c r="AI6" s="12">
        <f t="shared" si="15"/>
        <v>1</v>
      </c>
    </row>
    <row r="7" spans="1:44" s="12" customFormat="1" x14ac:dyDescent="0.25">
      <c r="A7" s="9" t="s">
        <v>30</v>
      </c>
      <c r="B7" s="39">
        <f t="shared" si="17"/>
        <v>8</v>
      </c>
      <c r="C7" s="38" t="s">
        <v>115</v>
      </c>
      <c r="D7" s="8" t="s">
        <v>115</v>
      </c>
      <c r="E7" s="8" t="s">
        <v>115</v>
      </c>
      <c r="F7" s="8" t="s">
        <v>69</v>
      </c>
      <c r="G7" s="8" t="s">
        <v>55</v>
      </c>
      <c r="H7" s="8" t="s">
        <v>53</v>
      </c>
      <c r="I7" s="8" t="s">
        <v>60</v>
      </c>
      <c r="J7" s="8" t="s">
        <v>94</v>
      </c>
      <c r="K7" s="8" t="s">
        <v>110</v>
      </c>
      <c r="L7" s="8" t="s">
        <v>73</v>
      </c>
      <c r="M7" s="8" t="s">
        <v>111</v>
      </c>
      <c r="N7" s="8" t="s">
        <v>67</v>
      </c>
      <c r="O7" s="8" t="s">
        <v>61</v>
      </c>
      <c r="P7" s="8" t="s">
        <v>56</v>
      </c>
      <c r="Q7" s="8" t="s">
        <v>59</v>
      </c>
      <c r="R7" s="8" t="s">
        <v>54</v>
      </c>
      <c r="T7" s="12">
        <f t="shared" si="0"/>
        <v>0</v>
      </c>
      <c r="U7" s="12">
        <f t="shared" si="1"/>
        <v>0</v>
      </c>
      <c r="V7" s="12">
        <f t="shared" si="2"/>
        <v>0</v>
      </c>
      <c r="W7" s="12">
        <f t="shared" si="3"/>
        <v>0</v>
      </c>
      <c r="X7" s="12">
        <f t="shared" si="4"/>
        <v>1</v>
      </c>
      <c r="Y7" s="12">
        <f t="shared" si="5"/>
        <v>0</v>
      </c>
      <c r="Z7" s="12">
        <f t="shared" si="6"/>
        <v>1</v>
      </c>
      <c r="AA7" s="12">
        <f t="shared" si="7"/>
        <v>1</v>
      </c>
      <c r="AB7" s="12">
        <f t="shared" si="8"/>
        <v>1</v>
      </c>
      <c r="AC7" s="12">
        <f t="shared" si="9"/>
        <v>1</v>
      </c>
      <c r="AD7" s="12">
        <f t="shared" si="10"/>
        <v>0</v>
      </c>
      <c r="AE7" s="12">
        <f t="shared" si="11"/>
        <v>0</v>
      </c>
      <c r="AF7" s="12">
        <f t="shared" si="12"/>
        <v>1</v>
      </c>
      <c r="AG7" s="12">
        <f t="shared" si="13"/>
        <v>0</v>
      </c>
      <c r="AH7" s="12">
        <f t="shared" si="14"/>
        <v>1</v>
      </c>
      <c r="AI7" s="12">
        <f t="shared" si="15"/>
        <v>1</v>
      </c>
      <c r="AK7" s="18"/>
      <c r="AL7" s="18"/>
      <c r="AM7" s="18"/>
      <c r="AN7" s="18"/>
      <c r="AO7" s="18"/>
      <c r="AP7" s="18"/>
      <c r="AQ7" s="18"/>
      <c r="AR7" s="18"/>
    </row>
    <row r="8" spans="1:44" s="12" customFormat="1" x14ac:dyDescent="0.25">
      <c r="A8" s="9" t="s">
        <v>31</v>
      </c>
      <c r="B8" s="39">
        <f t="shared" si="17"/>
        <v>12</v>
      </c>
      <c r="C8" s="38" t="s">
        <v>92</v>
      </c>
      <c r="D8" s="8" t="s">
        <v>62</v>
      </c>
      <c r="E8" s="8" t="s">
        <v>49</v>
      </c>
      <c r="F8" s="8" t="s">
        <v>69</v>
      </c>
      <c r="G8" s="8" t="s">
        <v>55</v>
      </c>
      <c r="H8" s="8" t="s">
        <v>75</v>
      </c>
      <c r="I8" s="8" t="s">
        <v>60</v>
      </c>
      <c r="J8" s="8" t="s">
        <v>94</v>
      </c>
      <c r="K8" s="8" t="s">
        <v>110</v>
      </c>
      <c r="L8" s="8" t="s">
        <v>73</v>
      </c>
      <c r="M8" s="8" t="s">
        <v>111</v>
      </c>
      <c r="N8" s="8" t="s">
        <v>67</v>
      </c>
      <c r="O8" s="8" t="s">
        <v>61</v>
      </c>
      <c r="P8" s="8" t="s">
        <v>56</v>
      </c>
      <c r="Q8" s="8" t="s">
        <v>59</v>
      </c>
      <c r="R8" s="8" t="s">
        <v>54</v>
      </c>
      <c r="T8" s="12">
        <f t="shared" si="0"/>
        <v>1</v>
      </c>
      <c r="U8" s="12">
        <f t="shared" si="1"/>
        <v>1</v>
      </c>
      <c r="V8" s="12">
        <f t="shared" si="2"/>
        <v>1</v>
      </c>
      <c r="W8" s="12">
        <f t="shared" si="3"/>
        <v>0</v>
      </c>
      <c r="X8" s="12">
        <f t="shared" si="4"/>
        <v>1</v>
      </c>
      <c r="Y8" s="12">
        <f t="shared" si="5"/>
        <v>1</v>
      </c>
      <c r="Z8" s="12">
        <f t="shared" si="6"/>
        <v>1</v>
      </c>
      <c r="AA8" s="12">
        <f t="shared" si="7"/>
        <v>1</v>
      </c>
      <c r="AB8" s="12">
        <f t="shared" si="8"/>
        <v>1</v>
      </c>
      <c r="AC8" s="12">
        <f t="shared" si="9"/>
        <v>1</v>
      </c>
      <c r="AD8" s="12">
        <f t="shared" si="10"/>
        <v>0</v>
      </c>
      <c r="AE8" s="12">
        <f t="shared" si="11"/>
        <v>0</v>
      </c>
      <c r="AF8" s="12">
        <f t="shared" si="12"/>
        <v>1</v>
      </c>
      <c r="AG8" s="12">
        <f t="shared" si="13"/>
        <v>0</v>
      </c>
      <c r="AH8" s="12">
        <f t="shared" si="14"/>
        <v>1</v>
      </c>
      <c r="AI8" s="12">
        <f t="shared" si="15"/>
        <v>1</v>
      </c>
      <c r="AK8" s="18"/>
      <c r="AL8" s="18"/>
      <c r="AM8" s="18"/>
      <c r="AN8" s="18"/>
      <c r="AO8" s="18"/>
      <c r="AP8" s="18"/>
      <c r="AQ8" s="18"/>
      <c r="AR8" s="18"/>
    </row>
    <row r="9" spans="1:44" s="12" customFormat="1" x14ac:dyDescent="0.25">
      <c r="A9" s="9" t="s">
        <v>33</v>
      </c>
      <c r="B9" s="39">
        <f t="shared" si="17"/>
        <v>8</v>
      </c>
      <c r="C9" s="38" t="s">
        <v>92</v>
      </c>
      <c r="D9" s="8" t="s">
        <v>62</v>
      </c>
      <c r="E9" s="8" t="s">
        <v>49</v>
      </c>
      <c r="F9" s="8" t="s">
        <v>69</v>
      </c>
      <c r="G9" s="8" t="s">
        <v>55</v>
      </c>
      <c r="H9" s="8" t="s">
        <v>53</v>
      </c>
      <c r="I9" s="8" t="s">
        <v>60</v>
      </c>
      <c r="J9" s="8" t="s">
        <v>52</v>
      </c>
      <c r="K9" s="8" t="s">
        <v>65</v>
      </c>
      <c r="L9" s="8" t="s">
        <v>73</v>
      </c>
      <c r="M9" s="8" t="s">
        <v>111</v>
      </c>
      <c r="N9" s="8" t="s">
        <v>67</v>
      </c>
      <c r="O9" s="8" t="s">
        <v>61</v>
      </c>
      <c r="P9" s="8" t="s">
        <v>56</v>
      </c>
      <c r="Q9" s="8" t="s">
        <v>59</v>
      </c>
      <c r="R9" s="8" t="s">
        <v>74</v>
      </c>
      <c r="T9" s="12">
        <f t="shared" si="0"/>
        <v>1</v>
      </c>
      <c r="U9" s="12">
        <f t="shared" si="1"/>
        <v>1</v>
      </c>
      <c r="V9" s="12">
        <f t="shared" si="2"/>
        <v>1</v>
      </c>
      <c r="W9" s="12">
        <f t="shared" si="3"/>
        <v>0</v>
      </c>
      <c r="X9" s="12">
        <f t="shared" si="4"/>
        <v>1</v>
      </c>
      <c r="Y9" s="12">
        <f t="shared" si="5"/>
        <v>0</v>
      </c>
      <c r="Z9" s="12">
        <f t="shared" si="6"/>
        <v>1</v>
      </c>
      <c r="AA9" s="12">
        <f t="shared" si="7"/>
        <v>0</v>
      </c>
      <c r="AB9" s="12">
        <f t="shared" si="8"/>
        <v>0</v>
      </c>
      <c r="AC9" s="12">
        <f t="shared" si="9"/>
        <v>1</v>
      </c>
      <c r="AD9" s="12">
        <f t="shared" si="10"/>
        <v>0</v>
      </c>
      <c r="AE9" s="12">
        <f t="shared" si="11"/>
        <v>0</v>
      </c>
      <c r="AF9" s="12">
        <f t="shared" si="12"/>
        <v>1</v>
      </c>
      <c r="AG9" s="12">
        <f t="shared" si="13"/>
        <v>0</v>
      </c>
      <c r="AH9" s="12">
        <f t="shared" si="14"/>
        <v>1</v>
      </c>
      <c r="AI9" s="12">
        <f t="shared" si="15"/>
        <v>0</v>
      </c>
      <c r="AK9" s="18"/>
      <c r="AL9" s="18"/>
      <c r="AM9" s="18"/>
      <c r="AN9" s="18"/>
      <c r="AO9" s="18"/>
      <c r="AP9" s="18"/>
      <c r="AQ9" s="18"/>
      <c r="AR9" s="18"/>
    </row>
    <row r="10" spans="1:44" s="12" customFormat="1" x14ac:dyDescent="0.25">
      <c r="A10" s="9" t="s">
        <v>98</v>
      </c>
      <c r="B10" s="39">
        <f t="shared" si="17"/>
        <v>9</v>
      </c>
      <c r="C10" s="38" t="s">
        <v>92</v>
      </c>
      <c r="D10" s="8" t="s">
        <v>62</v>
      </c>
      <c r="E10" s="8" t="s">
        <v>49</v>
      </c>
      <c r="F10" s="8" t="s">
        <v>66</v>
      </c>
      <c r="G10" s="8" t="s">
        <v>55</v>
      </c>
      <c r="H10" s="8" t="s">
        <v>53</v>
      </c>
      <c r="I10" s="8" t="s">
        <v>60</v>
      </c>
      <c r="J10" s="8" t="s">
        <v>52</v>
      </c>
      <c r="K10" s="8" t="s">
        <v>65</v>
      </c>
      <c r="L10" s="8" t="s">
        <v>71</v>
      </c>
      <c r="M10" s="8" t="s">
        <v>111</v>
      </c>
      <c r="N10" s="8" t="s">
        <v>67</v>
      </c>
      <c r="O10" s="8" t="s">
        <v>61</v>
      </c>
      <c r="P10" s="8" t="s">
        <v>56</v>
      </c>
      <c r="Q10" s="8" t="s">
        <v>59</v>
      </c>
      <c r="R10" s="8" t="s">
        <v>54</v>
      </c>
      <c r="T10" s="12">
        <f t="shared" si="0"/>
        <v>1</v>
      </c>
      <c r="U10" s="12">
        <f t="shared" si="1"/>
        <v>1</v>
      </c>
      <c r="V10" s="12">
        <f t="shared" si="2"/>
        <v>1</v>
      </c>
      <c r="W10" s="12">
        <f t="shared" si="3"/>
        <v>1</v>
      </c>
      <c r="X10" s="12">
        <f t="shared" si="4"/>
        <v>1</v>
      </c>
      <c r="Y10" s="12">
        <f t="shared" si="5"/>
        <v>0</v>
      </c>
      <c r="Z10" s="12">
        <f t="shared" si="6"/>
        <v>1</v>
      </c>
      <c r="AA10" s="12">
        <f t="shared" si="7"/>
        <v>0</v>
      </c>
      <c r="AB10" s="12">
        <f t="shared" si="8"/>
        <v>0</v>
      </c>
      <c r="AC10" s="12">
        <f t="shared" si="9"/>
        <v>0</v>
      </c>
      <c r="AD10" s="12">
        <f t="shared" si="10"/>
        <v>0</v>
      </c>
      <c r="AE10" s="12">
        <f t="shared" si="11"/>
        <v>0</v>
      </c>
      <c r="AF10" s="12">
        <f t="shared" si="12"/>
        <v>1</v>
      </c>
      <c r="AG10" s="12">
        <f t="shared" si="13"/>
        <v>0</v>
      </c>
      <c r="AH10" s="12">
        <f t="shared" si="14"/>
        <v>1</v>
      </c>
      <c r="AI10" s="12">
        <f t="shared" si="15"/>
        <v>1</v>
      </c>
      <c r="AK10" s="18"/>
      <c r="AL10" s="18"/>
      <c r="AM10" s="18"/>
      <c r="AN10" s="18"/>
      <c r="AO10" s="18"/>
      <c r="AP10" s="18"/>
      <c r="AQ10" s="18"/>
      <c r="AR10" s="18"/>
    </row>
    <row r="11" spans="1:44" s="12" customFormat="1" x14ac:dyDescent="0.25">
      <c r="A11" s="9" t="s">
        <v>99</v>
      </c>
      <c r="B11" s="39">
        <f t="shared" si="17"/>
        <v>12</v>
      </c>
      <c r="C11" s="38" t="s">
        <v>92</v>
      </c>
      <c r="D11" s="8" t="s">
        <v>62</v>
      </c>
      <c r="E11" s="8" t="s">
        <v>49</v>
      </c>
      <c r="F11" s="8" t="s">
        <v>69</v>
      </c>
      <c r="G11" s="8" t="s">
        <v>55</v>
      </c>
      <c r="H11" s="8" t="s">
        <v>53</v>
      </c>
      <c r="I11" s="8" t="s">
        <v>60</v>
      </c>
      <c r="J11" s="8" t="s">
        <v>94</v>
      </c>
      <c r="K11" s="8" t="s">
        <v>110</v>
      </c>
      <c r="L11" s="8" t="s">
        <v>73</v>
      </c>
      <c r="M11" s="8" t="s">
        <v>111</v>
      </c>
      <c r="N11" s="8" t="s">
        <v>67</v>
      </c>
      <c r="O11" s="8" t="s">
        <v>61</v>
      </c>
      <c r="P11" s="8" t="s">
        <v>93</v>
      </c>
      <c r="Q11" s="8" t="s">
        <v>59</v>
      </c>
      <c r="R11" s="8" t="s">
        <v>54</v>
      </c>
      <c r="T11" s="12">
        <f t="shared" si="0"/>
        <v>1</v>
      </c>
      <c r="U11" s="12">
        <f t="shared" si="1"/>
        <v>1</v>
      </c>
      <c r="V11" s="12">
        <f t="shared" si="2"/>
        <v>1</v>
      </c>
      <c r="W11" s="12">
        <f t="shared" si="3"/>
        <v>0</v>
      </c>
      <c r="X11" s="12">
        <f t="shared" si="4"/>
        <v>1</v>
      </c>
      <c r="Y11" s="12">
        <f t="shared" si="5"/>
        <v>0</v>
      </c>
      <c r="Z11" s="12">
        <f t="shared" si="6"/>
        <v>1</v>
      </c>
      <c r="AA11" s="12">
        <f t="shared" si="7"/>
        <v>1</v>
      </c>
      <c r="AB11" s="12">
        <f t="shared" si="8"/>
        <v>1</v>
      </c>
      <c r="AC11" s="12">
        <f t="shared" si="9"/>
        <v>1</v>
      </c>
      <c r="AD11" s="12">
        <f t="shared" si="10"/>
        <v>0</v>
      </c>
      <c r="AE11" s="12">
        <f t="shared" si="11"/>
        <v>0</v>
      </c>
      <c r="AF11" s="12">
        <f t="shared" si="12"/>
        <v>1</v>
      </c>
      <c r="AG11" s="12">
        <f t="shared" si="13"/>
        <v>1</v>
      </c>
      <c r="AH11" s="12">
        <f t="shared" si="14"/>
        <v>1</v>
      </c>
      <c r="AI11" s="12">
        <f t="shared" si="15"/>
        <v>1</v>
      </c>
      <c r="AK11" s="18"/>
      <c r="AL11" s="18"/>
      <c r="AM11" s="18"/>
      <c r="AN11" s="18"/>
      <c r="AO11" s="18"/>
      <c r="AP11" s="18"/>
      <c r="AQ11" s="18"/>
      <c r="AR11" s="18"/>
    </row>
    <row r="12" spans="1:44" s="12" customFormat="1" x14ac:dyDescent="0.25">
      <c r="A12" s="9" t="s">
        <v>100</v>
      </c>
      <c r="B12" s="39">
        <f t="shared" si="17"/>
        <v>10</v>
      </c>
      <c r="C12" s="38" t="s">
        <v>92</v>
      </c>
      <c r="D12" s="8" t="s">
        <v>62</v>
      </c>
      <c r="E12" s="8" t="s">
        <v>49</v>
      </c>
      <c r="F12" s="8" t="s">
        <v>69</v>
      </c>
      <c r="G12" s="8" t="s">
        <v>55</v>
      </c>
      <c r="H12" s="8" t="s">
        <v>53</v>
      </c>
      <c r="I12" s="8" t="s">
        <v>60</v>
      </c>
      <c r="J12" s="8" t="s">
        <v>52</v>
      </c>
      <c r="K12" s="8" t="s">
        <v>65</v>
      </c>
      <c r="L12" s="8" t="s">
        <v>73</v>
      </c>
      <c r="M12" s="8" t="s">
        <v>111</v>
      </c>
      <c r="N12" s="8" t="s">
        <v>67</v>
      </c>
      <c r="O12" s="8" t="s">
        <v>61</v>
      </c>
      <c r="P12" s="8" t="s">
        <v>93</v>
      </c>
      <c r="Q12" s="8" t="s">
        <v>59</v>
      </c>
      <c r="R12" s="8" t="s">
        <v>54</v>
      </c>
      <c r="T12" s="12">
        <f t="shared" si="0"/>
        <v>1</v>
      </c>
      <c r="U12" s="12">
        <f t="shared" si="1"/>
        <v>1</v>
      </c>
      <c r="V12" s="12">
        <f t="shared" si="2"/>
        <v>1</v>
      </c>
      <c r="W12" s="12">
        <f t="shared" si="3"/>
        <v>0</v>
      </c>
      <c r="X12" s="12">
        <f t="shared" si="4"/>
        <v>1</v>
      </c>
      <c r="Y12" s="12">
        <f t="shared" si="5"/>
        <v>0</v>
      </c>
      <c r="Z12" s="12">
        <f t="shared" si="6"/>
        <v>1</v>
      </c>
      <c r="AA12" s="12">
        <f t="shared" si="7"/>
        <v>0</v>
      </c>
      <c r="AB12" s="12">
        <f t="shared" si="8"/>
        <v>0</v>
      </c>
      <c r="AC12" s="12">
        <f t="shared" si="9"/>
        <v>1</v>
      </c>
      <c r="AD12" s="12">
        <f t="shared" si="10"/>
        <v>0</v>
      </c>
      <c r="AE12" s="12">
        <f t="shared" si="11"/>
        <v>0</v>
      </c>
      <c r="AF12" s="12">
        <f t="shared" si="12"/>
        <v>1</v>
      </c>
      <c r="AG12" s="12">
        <f t="shared" si="13"/>
        <v>1</v>
      </c>
      <c r="AH12" s="12">
        <f t="shared" si="14"/>
        <v>1</v>
      </c>
      <c r="AI12" s="12">
        <f t="shared" si="15"/>
        <v>1</v>
      </c>
      <c r="AK12" s="18"/>
      <c r="AL12" s="18"/>
      <c r="AM12" s="18"/>
      <c r="AN12" s="18"/>
      <c r="AO12" s="18"/>
      <c r="AP12" s="18"/>
      <c r="AQ12" s="18"/>
      <c r="AR12" s="18"/>
    </row>
    <row r="13" spans="1:44" s="12" customFormat="1" x14ac:dyDescent="0.25">
      <c r="A13" s="9" t="s">
        <v>101</v>
      </c>
      <c r="B13" s="39">
        <f t="shared" si="17"/>
        <v>7</v>
      </c>
      <c r="C13" s="38" t="s">
        <v>115</v>
      </c>
      <c r="D13" s="8" t="s">
        <v>115</v>
      </c>
      <c r="E13" s="8" t="s">
        <v>115</v>
      </c>
      <c r="F13" s="8" t="s">
        <v>69</v>
      </c>
      <c r="G13" s="8" t="s">
        <v>55</v>
      </c>
      <c r="H13" s="8" t="s">
        <v>53</v>
      </c>
      <c r="I13" s="8" t="s">
        <v>57</v>
      </c>
      <c r="J13" s="8" t="s">
        <v>52</v>
      </c>
      <c r="K13" s="8" t="s">
        <v>110</v>
      </c>
      <c r="L13" s="8" t="s">
        <v>73</v>
      </c>
      <c r="M13" s="8" t="s">
        <v>111</v>
      </c>
      <c r="N13" s="8" t="s">
        <v>67</v>
      </c>
      <c r="O13" s="8" t="s">
        <v>61</v>
      </c>
      <c r="P13" s="8" t="s">
        <v>93</v>
      </c>
      <c r="Q13" s="8" t="s">
        <v>59</v>
      </c>
      <c r="R13" s="8" t="s">
        <v>54</v>
      </c>
      <c r="T13" s="12">
        <f t="shared" si="0"/>
        <v>0</v>
      </c>
      <c r="U13" s="12">
        <f t="shared" si="1"/>
        <v>0</v>
      </c>
      <c r="V13" s="12">
        <f t="shared" si="2"/>
        <v>0</v>
      </c>
      <c r="W13" s="12">
        <f t="shared" si="3"/>
        <v>0</v>
      </c>
      <c r="X13" s="12">
        <f t="shared" si="4"/>
        <v>1</v>
      </c>
      <c r="Y13" s="12">
        <f t="shared" si="5"/>
        <v>0</v>
      </c>
      <c r="Z13" s="12">
        <f t="shared" si="6"/>
        <v>0</v>
      </c>
      <c r="AA13" s="12">
        <f t="shared" si="7"/>
        <v>0</v>
      </c>
      <c r="AB13" s="12">
        <f t="shared" si="8"/>
        <v>1</v>
      </c>
      <c r="AC13" s="12">
        <f t="shared" si="9"/>
        <v>1</v>
      </c>
      <c r="AD13" s="12">
        <f t="shared" si="10"/>
        <v>0</v>
      </c>
      <c r="AE13" s="12">
        <f t="shared" si="11"/>
        <v>0</v>
      </c>
      <c r="AF13" s="12">
        <f t="shared" si="12"/>
        <v>1</v>
      </c>
      <c r="AG13" s="12">
        <f t="shared" si="13"/>
        <v>1</v>
      </c>
      <c r="AH13" s="12">
        <f t="shared" si="14"/>
        <v>1</v>
      </c>
      <c r="AI13" s="12">
        <f t="shared" si="15"/>
        <v>1</v>
      </c>
      <c r="AK13" s="18"/>
      <c r="AL13" s="18"/>
      <c r="AM13" s="18"/>
      <c r="AN13" s="18"/>
      <c r="AO13" s="18"/>
      <c r="AP13" s="18"/>
      <c r="AQ13" s="18"/>
      <c r="AR13" s="18"/>
    </row>
    <row r="14" spans="1:44" s="12" customFormat="1" x14ac:dyDescent="0.25">
      <c r="A14" s="9" t="s">
        <v>102</v>
      </c>
      <c r="B14" s="71">
        <v>5</v>
      </c>
      <c r="C14" s="38" t="s">
        <v>115</v>
      </c>
      <c r="D14" s="8" t="s">
        <v>115</v>
      </c>
      <c r="E14" s="8" t="s">
        <v>115</v>
      </c>
      <c r="F14" s="8" t="s">
        <v>115</v>
      </c>
      <c r="G14" s="8" t="s">
        <v>115</v>
      </c>
      <c r="H14" s="8" t="s">
        <v>115</v>
      </c>
      <c r="I14" s="8" t="s">
        <v>115</v>
      </c>
      <c r="J14" s="8" t="s">
        <v>115</v>
      </c>
      <c r="K14" s="8" t="s">
        <v>115</v>
      </c>
      <c r="L14" s="8" t="s">
        <v>115</v>
      </c>
      <c r="M14" s="8" t="s">
        <v>115</v>
      </c>
      <c r="N14" s="8" t="s">
        <v>115</v>
      </c>
      <c r="O14" s="8" t="s">
        <v>115</v>
      </c>
      <c r="P14" s="8" t="s">
        <v>115</v>
      </c>
      <c r="Q14" s="8" t="s">
        <v>115</v>
      </c>
      <c r="R14" s="8" t="s">
        <v>115</v>
      </c>
      <c r="T14" s="12">
        <f t="shared" si="0"/>
        <v>0</v>
      </c>
      <c r="U14" s="12">
        <f t="shared" si="1"/>
        <v>0</v>
      </c>
      <c r="V14" s="12">
        <f t="shared" si="2"/>
        <v>0</v>
      </c>
      <c r="W14" s="12">
        <f t="shared" si="3"/>
        <v>0</v>
      </c>
      <c r="X14" s="12">
        <f t="shared" si="4"/>
        <v>0</v>
      </c>
      <c r="Y14" s="12">
        <f t="shared" si="5"/>
        <v>0</v>
      </c>
      <c r="Z14" s="12">
        <f t="shared" si="6"/>
        <v>0</v>
      </c>
      <c r="AA14" s="12">
        <f t="shared" si="7"/>
        <v>0</v>
      </c>
      <c r="AB14" s="12">
        <f t="shared" si="8"/>
        <v>0</v>
      </c>
      <c r="AC14" s="12">
        <f t="shared" si="9"/>
        <v>0</v>
      </c>
      <c r="AD14" s="12">
        <f t="shared" si="10"/>
        <v>0</v>
      </c>
      <c r="AE14" s="12">
        <f t="shared" si="11"/>
        <v>0</v>
      </c>
      <c r="AF14" s="12">
        <f t="shared" si="12"/>
        <v>0</v>
      </c>
      <c r="AG14" s="12">
        <f t="shared" si="13"/>
        <v>0</v>
      </c>
      <c r="AH14" s="12">
        <f t="shared" si="14"/>
        <v>0</v>
      </c>
      <c r="AI14" s="12">
        <f t="shared" si="15"/>
        <v>0</v>
      </c>
      <c r="AK14" s="18"/>
      <c r="AL14" s="18"/>
      <c r="AM14" s="18"/>
      <c r="AN14" s="18"/>
      <c r="AO14" s="18"/>
      <c r="AP14" s="18"/>
      <c r="AQ14" s="18"/>
      <c r="AR14" s="18"/>
    </row>
    <row r="15" spans="1:44" x14ac:dyDescent="0.25">
      <c r="A15" s="9" t="s">
        <v>34</v>
      </c>
      <c r="B15" s="39">
        <f t="shared" si="17"/>
        <v>6</v>
      </c>
      <c r="C15" s="38" t="s">
        <v>115</v>
      </c>
      <c r="D15" s="8" t="s">
        <v>115</v>
      </c>
      <c r="E15" s="8" t="s">
        <v>115</v>
      </c>
      <c r="F15" s="8" t="s">
        <v>69</v>
      </c>
      <c r="G15" s="8" t="s">
        <v>55</v>
      </c>
      <c r="H15" s="8" t="s">
        <v>53</v>
      </c>
      <c r="I15" s="8" t="s">
        <v>57</v>
      </c>
      <c r="J15" s="8" t="s">
        <v>52</v>
      </c>
      <c r="K15" s="8" t="s">
        <v>110</v>
      </c>
      <c r="L15" s="8" t="s">
        <v>73</v>
      </c>
      <c r="M15" s="8" t="s">
        <v>111</v>
      </c>
      <c r="N15" s="8" t="s">
        <v>67</v>
      </c>
      <c r="O15" s="8" t="s">
        <v>61</v>
      </c>
      <c r="P15" s="8" t="s">
        <v>56</v>
      </c>
      <c r="Q15" s="8" t="s">
        <v>59</v>
      </c>
      <c r="R15" s="8" t="s">
        <v>54</v>
      </c>
      <c r="T15" s="12">
        <f t="shared" si="0"/>
        <v>0</v>
      </c>
      <c r="U15" s="12">
        <f t="shared" si="1"/>
        <v>0</v>
      </c>
      <c r="V15" s="12">
        <f t="shared" si="2"/>
        <v>0</v>
      </c>
      <c r="W15" s="12">
        <f t="shared" si="3"/>
        <v>0</v>
      </c>
      <c r="X15" s="12">
        <f t="shared" si="4"/>
        <v>1</v>
      </c>
      <c r="Y15" s="12">
        <f t="shared" si="5"/>
        <v>0</v>
      </c>
      <c r="Z15" s="12">
        <f t="shared" si="6"/>
        <v>0</v>
      </c>
      <c r="AA15" s="12">
        <f t="shared" si="7"/>
        <v>0</v>
      </c>
      <c r="AB15" s="12">
        <f t="shared" si="8"/>
        <v>1</v>
      </c>
      <c r="AC15" s="12">
        <f t="shared" si="9"/>
        <v>1</v>
      </c>
      <c r="AD15" s="12">
        <f t="shared" si="10"/>
        <v>0</v>
      </c>
      <c r="AE15" s="12">
        <f t="shared" si="11"/>
        <v>0</v>
      </c>
      <c r="AF15" s="12">
        <f t="shared" si="12"/>
        <v>1</v>
      </c>
      <c r="AG15" s="12">
        <f t="shared" si="13"/>
        <v>0</v>
      </c>
      <c r="AH15" s="12">
        <f t="shared" si="14"/>
        <v>1</v>
      </c>
      <c r="AI15" s="12">
        <f t="shared" si="15"/>
        <v>1</v>
      </c>
    </row>
    <row r="16" spans="1:44" x14ac:dyDescent="0.25">
      <c r="A16" s="9" t="s">
        <v>35</v>
      </c>
      <c r="B16" s="39">
        <f t="shared" si="17"/>
        <v>13</v>
      </c>
      <c r="C16" s="38" t="s">
        <v>92</v>
      </c>
      <c r="D16" s="8" t="s">
        <v>62</v>
      </c>
      <c r="E16" s="8" t="s">
        <v>49</v>
      </c>
      <c r="F16" s="8" t="s">
        <v>66</v>
      </c>
      <c r="G16" s="8" t="s">
        <v>55</v>
      </c>
      <c r="H16" s="8" t="s">
        <v>53</v>
      </c>
      <c r="I16" s="8" t="s">
        <v>60</v>
      </c>
      <c r="J16" s="8" t="s">
        <v>94</v>
      </c>
      <c r="K16" s="8" t="s">
        <v>110</v>
      </c>
      <c r="L16" s="8" t="s">
        <v>73</v>
      </c>
      <c r="M16" s="8" t="s">
        <v>111</v>
      </c>
      <c r="N16" s="8" t="s">
        <v>67</v>
      </c>
      <c r="O16" s="8" t="s">
        <v>61</v>
      </c>
      <c r="P16" s="8" t="s">
        <v>93</v>
      </c>
      <c r="Q16" s="8" t="s">
        <v>59</v>
      </c>
      <c r="R16" s="8" t="s">
        <v>54</v>
      </c>
      <c r="T16" s="12">
        <f t="shared" si="0"/>
        <v>1</v>
      </c>
      <c r="U16" s="12">
        <f t="shared" si="1"/>
        <v>1</v>
      </c>
      <c r="V16" s="12">
        <f t="shared" si="2"/>
        <v>1</v>
      </c>
      <c r="W16" s="12">
        <f t="shared" si="3"/>
        <v>1</v>
      </c>
      <c r="X16" s="12">
        <f t="shared" si="4"/>
        <v>1</v>
      </c>
      <c r="Y16" s="12">
        <f t="shared" si="5"/>
        <v>0</v>
      </c>
      <c r="Z16" s="12">
        <f t="shared" si="6"/>
        <v>1</v>
      </c>
      <c r="AA16" s="12">
        <f t="shared" si="7"/>
        <v>1</v>
      </c>
      <c r="AB16" s="12">
        <f t="shared" si="8"/>
        <v>1</v>
      </c>
      <c r="AC16" s="12">
        <f t="shared" si="9"/>
        <v>1</v>
      </c>
      <c r="AD16" s="12">
        <f t="shared" si="10"/>
        <v>0</v>
      </c>
      <c r="AE16" s="12">
        <f t="shared" si="11"/>
        <v>0</v>
      </c>
      <c r="AF16" s="12">
        <f t="shared" si="12"/>
        <v>1</v>
      </c>
      <c r="AG16" s="12">
        <f t="shared" si="13"/>
        <v>1</v>
      </c>
      <c r="AH16" s="12">
        <f t="shared" si="14"/>
        <v>1</v>
      </c>
      <c r="AI16" s="12">
        <f t="shared" si="15"/>
        <v>1</v>
      </c>
    </row>
    <row r="17" spans="1:44" x14ac:dyDescent="0.25">
      <c r="A17" s="9" t="s">
        <v>36</v>
      </c>
      <c r="B17" s="39">
        <f t="shared" si="17"/>
        <v>11</v>
      </c>
      <c r="C17" s="38" t="s">
        <v>92</v>
      </c>
      <c r="D17" s="8" t="s">
        <v>62</v>
      </c>
      <c r="E17" s="8" t="s">
        <v>49</v>
      </c>
      <c r="F17" s="8" t="s">
        <v>69</v>
      </c>
      <c r="G17" s="8" t="s">
        <v>55</v>
      </c>
      <c r="H17" s="8" t="s">
        <v>75</v>
      </c>
      <c r="I17" s="8" t="s">
        <v>60</v>
      </c>
      <c r="J17" s="8" t="s">
        <v>52</v>
      </c>
      <c r="K17" s="8" t="s">
        <v>65</v>
      </c>
      <c r="L17" s="8" t="s">
        <v>73</v>
      </c>
      <c r="M17" s="8" t="s">
        <v>111</v>
      </c>
      <c r="N17" s="8" t="s">
        <v>67</v>
      </c>
      <c r="O17" s="8" t="s">
        <v>61</v>
      </c>
      <c r="P17" s="8" t="s">
        <v>93</v>
      </c>
      <c r="Q17" s="8" t="s">
        <v>59</v>
      </c>
      <c r="R17" s="8" t="s">
        <v>54</v>
      </c>
      <c r="T17" s="12">
        <f t="shared" si="0"/>
        <v>1</v>
      </c>
      <c r="U17" s="12">
        <f t="shared" si="1"/>
        <v>1</v>
      </c>
      <c r="V17" s="12">
        <f t="shared" si="2"/>
        <v>1</v>
      </c>
      <c r="W17" s="12">
        <f t="shared" si="3"/>
        <v>0</v>
      </c>
      <c r="X17" s="12">
        <f t="shared" si="4"/>
        <v>1</v>
      </c>
      <c r="Y17" s="12">
        <f t="shared" si="5"/>
        <v>1</v>
      </c>
      <c r="Z17" s="12">
        <f t="shared" si="6"/>
        <v>1</v>
      </c>
      <c r="AA17" s="12">
        <f t="shared" si="7"/>
        <v>0</v>
      </c>
      <c r="AB17" s="12">
        <f t="shared" si="8"/>
        <v>0</v>
      </c>
      <c r="AC17" s="12">
        <f t="shared" si="9"/>
        <v>1</v>
      </c>
      <c r="AD17" s="12">
        <f t="shared" si="10"/>
        <v>0</v>
      </c>
      <c r="AE17" s="12">
        <f t="shared" si="11"/>
        <v>0</v>
      </c>
      <c r="AF17" s="12">
        <f t="shared" si="12"/>
        <v>1</v>
      </c>
      <c r="AG17" s="12">
        <f t="shared" si="13"/>
        <v>1</v>
      </c>
      <c r="AH17" s="12">
        <f t="shared" si="14"/>
        <v>1</v>
      </c>
      <c r="AI17" s="12">
        <f t="shared" si="15"/>
        <v>1</v>
      </c>
    </row>
    <row r="18" spans="1:44" x14ac:dyDescent="0.25">
      <c r="A18" s="9" t="s">
        <v>37</v>
      </c>
      <c r="B18" s="39">
        <f t="shared" si="17"/>
        <v>10</v>
      </c>
      <c r="C18" s="38" t="s">
        <v>92</v>
      </c>
      <c r="D18" s="8" t="s">
        <v>62</v>
      </c>
      <c r="E18" s="8" t="s">
        <v>49</v>
      </c>
      <c r="F18" s="8" t="s">
        <v>69</v>
      </c>
      <c r="G18" s="8" t="s">
        <v>55</v>
      </c>
      <c r="H18" s="8" t="s">
        <v>53</v>
      </c>
      <c r="I18" s="8" t="s">
        <v>60</v>
      </c>
      <c r="J18" s="8" t="s">
        <v>52</v>
      </c>
      <c r="K18" s="8" t="s">
        <v>65</v>
      </c>
      <c r="L18" s="8" t="s">
        <v>73</v>
      </c>
      <c r="M18" s="8" t="s">
        <v>111</v>
      </c>
      <c r="N18" s="8" t="s">
        <v>67</v>
      </c>
      <c r="O18" s="8" t="s">
        <v>61</v>
      </c>
      <c r="P18" s="8" t="s">
        <v>93</v>
      </c>
      <c r="Q18" s="8" t="s">
        <v>59</v>
      </c>
      <c r="R18" s="8" t="s">
        <v>54</v>
      </c>
      <c r="T18" s="12">
        <f t="shared" si="0"/>
        <v>1</v>
      </c>
      <c r="U18" s="12">
        <f t="shared" si="1"/>
        <v>1</v>
      </c>
      <c r="V18" s="12">
        <f t="shared" si="2"/>
        <v>1</v>
      </c>
      <c r="W18" s="12">
        <f t="shared" si="3"/>
        <v>0</v>
      </c>
      <c r="X18" s="12">
        <f t="shared" si="4"/>
        <v>1</v>
      </c>
      <c r="Y18" s="12">
        <f t="shared" si="5"/>
        <v>0</v>
      </c>
      <c r="Z18" s="12">
        <f t="shared" si="6"/>
        <v>1</v>
      </c>
      <c r="AA18" s="12">
        <f t="shared" si="7"/>
        <v>0</v>
      </c>
      <c r="AB18" s="12">
        <f t="shared" si="8"/>
        <v>0</v>
      </c>
      <c r="AC18" s="12">
        <f t="shared" si="9"/>
        <v>1</v>
      </c>
      <c r="AD18" s="12">
        <f t="shared" si="10"/>
        <v>0</v>
      </c>
      <c r="AE18" s="12">
        <f t="shared" si="11"/>
        <v>0</v>
      </c>
      <c r="AF18" s="12">
        <f t="shared" si="12"/>
        <v>1</v>
      </c>
      <c r="AG18" s="12">
        <f t="shared" si="13"/>
        <v>1</v>
      </c>
      <c r="AH18" s="12">
        <f t="shared" si="14"/>
        <v>1</v>
      </c>
      <c r="AI18" s="12">
        <f t="shared" si="15"/>
        <v>1</v>
      </c>
    </row>
    <row r="19" spans="1:44" x14ac:dyDescent="0.25">
      <c r="A19" s="9" t="s">
        <v>104</v>
      </c>
      <c r="B19" s="39">
        <f t="shared" si="17"/>
        <v>10</v>
      </c>
      <c r="C19" s="38" t="s">
        <v>58</v>
      </c>
      <c r="D19" s="8" t="s">
        <v>62</v>
      </c>
      <c r="E19" s="8" t="s">
        <v>49</v>
      </c>
      <c r="F19" s="8" t="s">
        <v>69</v>
      </c>
      <c r="G19" s="8" t="s">
        <v>55</v>
      </c>
      <c r="H19" s="8" t="s">
        <v>53</v>
      </c>
      <c r="I19" s="8" t="s">
        <v>60</v>
      </c>
      <c r="J19" s="8" t="s">
        <v>94</v>
      </c>
      <c r="K19" s="8" t="s">
        <v>110</v>
      </c>
      <c r="L19" s="8" t="s">
        <v>73</v>
      </c>
      <c r="M19" s="8" t="s">
        <v>111</v>
      </c>
      <c r="N19" s="8" t="s">
        <v>67</v>
      </c>
      <c r="O19" s="8" t="s">
        <v>61</v>
      </c>
      <c r="P19" s="8" t="s">
        <v>56</v>
      </c>
      <c r="Q19" s="8" t="s">
        <v>59</v>
      </c>
      <c r="R19" s="8" t="s">
        <v>54</v>
      </c>
      <c r="T19" s="12">
        <f t="shared" si="0"/>
        <v>0</v>
      </c>
      <c r="U19" s="12">
        <f t="shared" si="1"/>
        <v>1</v>
      </c>
      <c r="V19" s="12">
        <f t="shared" si="2"/>
        <v>1</v>
      </c>
      <c r="W19" s="12">
        <f t="shared" si="3"/>
        <v>0</v>
      </c>
      <c r="X19" s="12">
        <f t="shared" si="4"/>
        <v>1</v>
      </c>
      <c r="Y19" s="12">
        <f t="shared" si="5"/>
        <v>0</v>
      </c>
      <c r="Z19" s="12">
        <f t="shared" si="6"/>
        <v>1</v>
      </c>
      <c r="AA19" s="12">
        <f t="shared" si="7"/>
        <v>1</v>
      </c>
      <c r="AB19" s="12">
        <f t="shared" si="8"/>
        <v>1</v>
      </c>
      <c r="AC19" s="12">
        <f t="shared" si="9"/>
        <v>1</v>
      </c>
      <c r="AD19" s="12">
        <f t="shared" si="10"/>
        <v>0</v>
      </c>
      <c r="AE19" s="12">
        <f t="shared" si="11"/>
        <v>0</v>
      </c>
      <c r="AF19" s="12">
        <f t="shared" si="12"/>
        <v>1</v>
      </c>
      <c r="AG19" s="12">
        <f t="shared" si="13"/>
        <v>0</v>
      </c>
      <c r="AH19" s="12">
        <f t="shared" si="14"/>
        <v>1</v>
      </c>
      <c r="AI19" s="12">
        <f t="shared" si="15"/>
        <v>1</v>
      </c>
    </row>
    <row r="20" spans="1:44" x14ac:dyDescent="0.25">
      <c r="A20" s="9" t="s">
        <v>105</v>
      </c>
      <c r="B20" s="39">
        <f t="shared" si="17"/>
        <v>7</v>
      </c>
      <c r="C20" s="38" t="s">
        <v>115</v>
      </c>
      <c r="D20" s="8" t="s">
        <v>115</v>
      </c>
      <c r="E20" s="8" t="s">
        <v>115</v>
      </c>
      <c r="F20" s="8" t="s">
        <v>66</v>
      </c>
      <c r="G20" s="8" t="s">
        <v>55</v>
      </c>
      <c r="H20" s="8" t="s">
        <v>53</v>
      </c>
      <c r="I20" s="8" t="s">
        <v>60</v>
      </c>
      <c r="J20" s="8" t="s">
        <v>52</v>
      </c>
      <c r="K20" s="8" t="s">
        <v>65</v>
      </c>
      <c r="L20" s="8" t="s">
        <v>71</v>
      </c>
      <c r="M20" s="8" t="s">
        <v>111</v>
      </c>
      <c r="N20" s="8" t="s">
        <v>64</v>
      </c>
      <c r="O20" s="8" t="s">
        <v>61</v>
      </c>
      <c r="P20" s="8" t="s">
        <v>56</v>
      </c>
      <c r="Q20" s="8" t="s">
        <v>59</v>
      </c>
      <c r="R20" s="8" t="s">
        <v>54</v>
      </c>
      <c r="T20" s="12">
        <f t="shared" si="0"/>
        <v>0</v>
      </c>
      <c r="U20" s="12">
        <f t="shared" si="1"/>
        <v>0</v>
      </c>
      <c r="V20" s="12">
        <f t="shared" si="2"/>
        <v>0</v>
      </c>
      <c r="W20" s="12">
        <f t="shared" si="3"/>
        <v>1</v>
      </c>
      <c r="X20" s="12">
        <f t="shared" si="4"/>
        <v>1</v>
      </c>
      <c r="Y20" s="12">
        <f t="shared" si="5"/>
        <v>0</v>
      </c>
      <c r="Z20" s="12">
        <f t="shared" si="6"/>
        <v>1</v>
      </c>
      <c r="AA20" s="12">
        <f t="shared" si="7"/>
        <v>0</v>
      </c>
      <c r="AB20" s="12">
        <f t="shared" si="8"/>
        <v>0</v>
      </c>
      <c r="AC20" s="12">
        <f t="shared" si="9"/>
        <v>0</v>
      </c>
      <c r="AD20" s="12">
        <f t="shared" si="10"/>
        <v>0</v>
      </c>
      <c r="AE20" s="12">
        <f t="shared" si="11"/>
        <v>1</v>
      </c>
      <c r="AF20" s="12">
        <f t="shared" si="12"/>
        <v>1</v>
      </c>
      <c r="AG20" s="12">
        <f t="shared" si="13"/>
        <v>0</v>
      </c>
      <c r="AH20" s="12">
        <f t="shared" si="14"/>
        <v>1</v>
      </c>
      <c r="AI20" s="12">
        <f t="shared" si="15"/>
        <v>1</v>
      </c>
    </row>
    <row r="21" spans="1:44" x14ac:dyDescent="0.25">
      <c r="A21" s="9" t="s">
        <v>106</v>
      </c>
      <c r="B21" s="39">
        <f t="shared" si="17"/>
        <v>11</v>
      </c>
      <c r="C21" s="38" t="s">
        <v>92</v>
      </c>
      <c r="D21" s="8" t="s">
        <v>62</v>
      </c>
      <c r="E21" s="8" t="s">
        <v>49</v>
      </c>
      <c r="F21" s="8" t="s">
        <v>69</v>
      </c>
      <c r="G21" s="8" t="s">
        <v>55</v>
      </c>
      <c r="H21" s="8" t="s">
        <v>53</v>
      </c>
      <c r="I21" s="8" t="s">
        <v>60</v>
      </c>
      <c r="J21" s="8" t="s">
        <v>94</v>
      </c>
      <c r="K21" s="8" t="s">
        <v>110</v>
      </c>
      <c r="L21" s="8" t="s">
        <v>71</v>
      </c>
      <c r="M21" s="8" t="s">
        <v>111</v>
      </c>
      <c r="N21" s="8" t="s">
        <v>67</v>
      </c>
      <c r="O21" s="8" t="s">
        <v>61</v>
      </c>
      <c r="P21" s="8" t="s">
        <v>93</v>
      </c>
      <c r="Q21" s="8" t="s">
        <v>59</v>
      </c>
      <c r="R21" s="8" t="s">
        <v>54</v>
      </c>
      <c r="T21" s="12">
        <f t="shared" si="0"/>
        <v>1</v>
      </c>
      <c r="U21" s="12">
        <f t="shared" si="1"/>
        <v>1</v>
      </c>
      <c r="V21" s="12">
        <f t="shared" si="2"/>
        <v>1</v>
      </c>
      <c r="W21" s="12">
        <f t="shared" si="3"/>
        <v>0</v>
      </c>
      <c r="X21" s="12">
        <f t="shared" si="4"/>
        <v>1</v>
      </c>
      <c r="Y21" s="12">
        <f t="shared" si="5"/>
        <v>0</v>
      </c>
      <c r="Z21" s="12">
        <f t="shared" si="6"/>
        <v>1</v>
      </c>
      <c r="AA21" s="12">
        <f t="shared" si="7"/>
        <v>1</v>
      </c>
      <c r="AB21" s="12">
        <f t="shared" si="8"/>
        <v>1</v>
      </c>
      <c r="AC21" s="12">
        <f t="shared" si="9"/>
        <v>0</v>
      </c>
      <c r="AD21" s="12">
        <f t="shared" si="10"/>
        <v>0</v>
      </c>
      <c r="AE21" s="12">
        <f t="shared" si="11"/>
        <v>0</v>
      </c>
      <c r="AF21" s="12">
        <f t="shared" si="12"/>
        <v>1</v>
      </c>
      <c r="AG21" s="12">
        <f t="shared" si="13"/>
        <v>1</v>
      </c>
      <c r="AH21" s="12">
        <f t="shared" si="14"/>
        <v>1</v>
      </c>
      <c r="AI21" s="12">
        <f t="shared" si="15"/>
        <v>1</v>
      </c>
    </row>
    <row r="22" spans="1:44" x14ac:dyDescent="0.25">
      <c r="A22" s="9" t="s">
        <v>107</v>
      </c>
      <c r="B22" s="71">
        <v>5</v>
      </c>
      <c r="C22" s="38" t="s">
        <v>115</v>
      </c>
      <c r="D22" s="8" t="s">
        <v>115</v>
      </c>
      <c r="E22" s="8" t="s">
        <v>115</v>
      </c>
      <c r="F22" s="8" t="s">
        <v>115</v>
      </c>
      <c r="G22" s="8" t="s">
        <v>115</v>
      </c>
      <c r="H22" s="8" t="s">
        <v>115</v>
      </c>
      <c r="I22" s="8" t="s">
        <v>115</v>
      </c>
      <c r="J22" s="8" t="s">
        <v>115</v>
      </c>
      <c r="K22" s="8" t="s">
        <v>115</v>
      </c>
      <c r="L22" s="8" t="s">
        <v>115</v>
      </c>
      <c r="M22" s="8" t="s">
        <v>115</v>
      </c>
      <c r="N22" s="8" t="s">
        <v>115</v>
      </c>
      <c r="O22" s="8" t="s">
        <v>115</v>
      </c>
      <c r="P22" s="8" t="s">
        <v>115</v>
      </c>
      <c r="Q22" s="8" t="s">
        <v>115</v>
      </c>
      <c r="R22" s="8" t="s">
        <v>115</v>
      </c>
      <c r="T22" s="12">
        <f t="shared" si="0"/>
        <v>0</v>
      </c>
      <c r="U22" s="12">
        <f t="shared" si="1"/>
        <v>0</v>
      </c>
      <c r="V22" s="12">
        <f t="shared" si="2"/>
        <v>0</v>
      </c>
      <c r="W22" s="12">
        <f t="shared" si="3"/>
        <v>0</v>
      </c>
      <c r="X22" s="12">
        <f t="shared" si="4"/>
        <v>0</v>
      </c>
      <c r="Y22" s="12">
        <f t="shared" si="5"/>
        <v>0</v>
      </c>
      <c r="Z22" s="12">
        <f t="shared" si="6"/>
        <v>0</v>
      </c>
      <c r="AA22" s="12">
        <f t="shared" si="7"/>
        <v>0</v>
      </c>
      <c r="AB22" s="12">
        <f t="shared" si="8"/>
        <v>0</v>
      </c>
      <c r="AC22" s="12">
        <f t="shared" si="9"/>
        <v>0</v>
      </c>
      <c r="AD22" s="12">
        <f t="shared" si="10"/>
        <v>0</v>
      </c>
      <c r="AE22" s="12">
        <f t="shared" si="11"/>
        <v>0</v>
      </c>
      <c r="AF22" s="12">
        <f t="shared" si="12"/>
        <v>0</v>
      </c>
      <c r="AG22" s="12">
        <f t="shared" si="13"/>
        <v>0</v>
      </c>
      <c r="AH22" s="12">
        <f t="shared" si="14"/>
        <v>0</v>
      </c>
      <c r="AI22" s="12">
        <f t="shared" si="15"/>
        <v>0</v>
      </c>
    </row>
    <row r="23" spans="1:44" ht="15.75" thickBot="1" x14ac:dyDescent="0.3">
      <c r="A23" s="40" t="s">
        <v>44</v>
      </c>
      <c r="B23" s="41">
        <f t="shared" si="16"/>
        <v>10.5</v>
      </c>
      <c r="C23" s="38" t="str">
        <f>IF(C33&gt;0.5, C29, C30)</f>
        <v>GB</v>
      </c>
      <c r="D23" s="38" t="str">
        <f t="shared" ref="D23:R23" si="18">IF(D33&gt;0.5, D29, D30)</f>
        <v>Dallas</v>
      </c>
      <c r="E23" s="38" t="str">
        <f t="shared" si="18"/>
        <v>Indy</v>
      </c>
      <c r="F23" s="38" t="str">
        <f t="shared" si="18"/>
        <v>Tenn</v>
      </c>
      <c r="G23" s="38" t="str">
        <f t="shared" si="18"/>
        <v>Jax</v>
      </c>
      <c r="H23" s="38" t="str">
        <f t="shared" si="18"/>
        <v>KC</v>
      </c>
      <c r="I23" s="38" t="str">
        <f t="shared" si="18"/>
        <v>Seat</v>
      </c>
      <c r="J23" s="38" t="str">
        <f t="shared" si="18"/>
        <v>Wash</v>
      </c>
      <c r="K23" s="38" t="str">
        <f t="shared" si="18"/>
        <v>Clev</v>
      </c>
      <c r="L23" s="38" t="str">
        <f t="shared" si="18"/>
        <v>NO</v>
      </c>
      <c r="M23" s="38" t="str">
        <f t="shared" si="18"/>
        <v>NYG</v>
      </c>
      <c r="N23" s="38" t="str">
        <f t="shared" si="18"/>
        <v>Ariz</v>
      </c>
      <c r="O23" s="38" t="str">
        <f t="shared" si="18"/>
        <v>SD</v>
      </c>
      <c r="P23" s="69" t="s">
        <v>112</v>
      </c>
      <c r="Q23" s="38" t="str">
        <f t="shared" si="18"/>
        <v>NE</v>
      </c>
      <c r="R23" s="38" t="str">
        <f t="shared" si="18"/>
        <v>Pitt</v>
      </c>
      <c r="T23" s="12">
        <f t="shared" si="0"/>
        <v>1</v>
      </c>
      <c r="U23" s="12">
        <f t="shared" si="1"/>
        <v>1</v>
      </c>
      <c r="V23" s="12">
        <f t="shared" si="2"/>
        <v>1</v>
      </c>
      <c r="W23" s="12">
        <f t="shared" si="3"/>
        <v>0</v>
      </c>
      <c r="X23" s="12">
        <f t="shared" si="4"/>
        <v>1</v>
      </c>
      <c r="Y23" s="12">
        <f t="shared" si="5"/>
        <v>0</v>
      </c>
      <c r="Z23" s="12">
        <f t="shared" si="6"/>
        <v>1</v>
      </c>
      <c r="AA23" s="12">
        <f t="shared" si="7"/>
        <v>0</v>
      </c>
      <c r="AB23" s="12">
        <f t="shared" si="8"/>
        <v>1</v>
      </c>
      <c r="AC23" s="12">
        <f t="shared" si="9"/>
        <v>1</v>
      </c>
      <c r="AD23" s="12">
        <f t="shared" si="10"/>
        <v>0</v>
      </c>
      <c r="AE23" s="12">
        <f t="shared" si="11"/>
        <v>0</v>
      </c>
      <c r="AF23" s="12">
        <f t="shared" si="12"/>
        <v>1</v>
      </c>
      <c r="AG23" s="70">
        <v>0.5</v>
      </c>
      <c r="AH23" s="12">
        <f t="shared" si="14"/>
        <v>1</v>
      </c>
      <c r="AI23" s="12">
        <f t="shared" si="15"/>
        <v>1</v>
      </c>
    </row>
    <row r="24" spans="1:44" x14ac:dyDescent="0.25">
      <c r="A24" s="34" t="s">
        <v>152</v>
      </c>
      <c r="B24" s="64" t="s">
        <v>45</v>
      </c>
    </row>
    <row r="25" spans="1:44" x14ac:dyDescent="0.25">
      <c r="A25" s="33"/>
      <c r="C25" s="8" t="s">
        <v>92</v>
      </c>
      <c r="D25" s="8" t="s">
        <v>62</v>
      </c>
      <c r="E25" s="8" t="s">
        <v>49</v>
      </c>
      <c r="F25" s="8" t="s">
        <v>66</v>
      </c>
      <c r="G25" s="8" t="s">
        <v>55</v>
      </c>
      <c r="H25" s="8" t="s">
        <v>75</v>
      </c>
      <c r="I25" s="8" t="s">
        <v>60</v>
      </c>
      <c r="J25" s="8" t="s">
        <v>94</v>
      </c>
      <c r="K25" s="8" t="s">
        <v>110</v>
      </c>
      <c r="L25" s="8" t="s">
        <v>73</v>
      </c>
      <c r="M25" s="8" t="s">
        <v>51</v>
      </c>
      <c r="N25" s="8" t="s">
        <v>64</v>
      </c>
      <c r="O25" s="8" t="s">
        <v>61</v>
      </c>
      <c r="P25" s="8" t="s">
        <v>93</v>
      </c>
      <c r="Q25" s="8" t="s">
        <v>59</v>
      </c>
      <c r="R25" s="8" t="s">
        <v>54</v>
      </c>
    </row>
    <row r="26" spans="1:44" x14ac:dyDescent="0.25">
      <c r="A26" s="42"/>
      <c r="C26" s="12">
        <v>1</v>
      </c>
      <c r="D26" s="12">
        <v>1</v>
      </c>
      <c r="E26" s="12">
        <v>1</v>
      </c>
      <c r="F26" s="12">
        <v>1</v>
      </c>
      <c r="G26" s="12">
        <v>1</v>
      </c>
      <c r="H26" s="12">
        <v>1</v>
      </c>
      <c r="I26" s="12">
        <v>1</v>
      </c>
      <c r="J26" s="12">
        <v>1</v>
      </c>
      <c r="K26" s="12">
        <v>1</v>
      </c>
      <c r="L26" s="12">
        <v>1</v>
      </c>
      <c r="M26" s="12">
        <v>1</v>
      </c>
      <c r="N26" s="12">
        <v>1</v>
      </c>
      <c r="O26" s="12">
        <v>1</v>
      </c>
      <c r="P26" s="12">
        <v>1</v>
      </c>
      <c r="Q26" s="12">
        <v>1</v>
      </c>
      <c r="R26" s="12">
        <v>1</v>
      </c>
    </row>
    <row r="28" spans="1:44" s="50" customFormat="1" x14ac:dyDescent="0.25">
      <c r="A28" s="48" t="s">
        <v>43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</row>
    <row r="29" spans="1:44" customFormat="1" x14ac:dyDescent="0.25">
      <c r="A29" s="51" t="s">
        <v>38</v>
      </c>
      <c r="B29" s="3"/>
      <c r="C29" s="12" t="s">
        <v>92</v>
      </c>
      <c r="D29" s="12" t="s">
        <v>62</v>
      </c>
      <c r="E29" s="12" t="s">
        <v>49</v>
      </c>
      <c r="F29" s="12" t="s">
        <v>69</v>
      </c>
      <c r="G29" s="12" t="s">
        <v>55</v>
      </c>
      <c r="H29" s="12" t="s">
        <v>53</v>
      </c>
      <c r="I29" s="12" t="s">
        <v>60</v>
      </c>
      <c r="J29" s="12" t="s">
        <v>94</v>
      </c>
      <c r="K29" s="12" t="s">
        <v>110</v>
      </c>
      <c r="L29" s="12" t="s">
        <v>73</v>
      </c>
      <c r="M29" s="12" t="s">
        <v>111</v>
      </c>
      <c r="N29" s="12" t="s">
        <v>67</v>
      </c>
      <c r="O29" s="12" t="s">
        <v>61</v>
      </c>
      <c r="P29" s="12" t="s">
        <v>93</v>
      </c>
      <c r="Q29" s="12" t="s">
        <v>59</v>
      </c>
      <c r="R29" s="12" t="s">
        <v>54</v>
      </c>
      <c r="S29" s="3"/>
      <c r="T29" s="3">
        <f t="shared" ref="T29:AI29" si="19">IF(C29=C$25,1,0)</f>
        <v>1</v>
      </c>
      <c r="U29" s="3">
        <f t="shared" si="19"/>
        <v>1</v>
      </c>
      <c r="V29" s="3">
        <f t="shared" si="19"/>
        <v>1</v>
      </c>
      <c r="W29" s="3">
        <f t="shared" si="19"/>
        <v>0</v>
      </c>
      <c r="X29" s="3">
        <f t="shared" si="19"/>
        <v>1</v>
      </c>
      <c r="Y29" s="3">
        <f t="shared" si="19"/>
        <v>0</v>
      </c>
      <c r="Z29" s="3">
        <f t="shared" si="19"/>
        <v>1</v>
      </c>
      <c r="AA29" s="3">
        <f t="shared" si="19"/>
        <v>1</v>
      </c>
      <c r="AB29" s="3">
        <f t="shared" si="19"/>
        <v>1</v>
      </c>
      <c r="AC29" s="3">
        <f t="shared" si="19"/>
        <v>1</v>
      </c>
      <c r="AD29" s="3">
        <f t="shared" si="19"/>
        <v>0</v>
      </c>
      <c r="AE29" s="3">
        <f t="shared" si="19"/>
        <v>0</v>
      </c>
      <c r="AF29" s="3">
        <f t="shared" si="19"/>
        <v>1</v>
      </c>
      <c r="AG29" s="3">
        <f t="shared" si="19"/>
        <v>1</v>
      </c>
      <c r="AH29" s="3">
        <f t="shared" si="19"/>
        <v>1</v>
      </c>
      <c r="AI29" s="3">
        <f t="shared" si="19"/>
        <v>1</v>
      </c>
      <c r="AJ29" s="3"/>
      <c r="AK29" s="3"/>
      <c r="AL29" s="3"/>
      <c r="AM29" s="3"/>
      <c r="AN29" s="3"/>
      <c r="AO29" s="3"/>
      <c r="AP29" s="3"/>
      <c r="AQ29" s="3"/>
      <c r="AR29" s="3"/>
    </row>
    <row r="30" spans="1:44" customFormat="1" x14ac:dyDescent="0.25">
      <c r="A30" s="51" t="s">
        <v>39</v>
      </c>
      <c r="B30" s="3"/>
      <c r="C30" s="3" t="s">
        <v>58</v>
      </c>
      <c r="D30" s="3" t="s">
        <v>72</v>
      </c>
      <c r="E30" s="3" t="s">
        <v>68</v>
      </c>
      <c r="F30" s="3" t="s">
        <v>66</v>
      </c>
      <c r="G30" s="3" t="s">
        <v>70</v>
      </c>
      <c r="H30" s="3" t="s">
        <v>75</v>
      </c>
      <c r="I30" s="3" t="s">
        <v>57</v>
      </c>
      <c r="J30" s="3" t="s">
        <v>52</v>
      </c>
      <c r="K30" s="3" t="s">
        <v>65</v>
      </c>
      <c r="L30" s="3" t="s">
        <v>71</v>
      </c>
      <c r="M30" s="3" t="s">
        <v>51</v>
      </c>
      <c r="N30" s="3" t="s">
        <v>64</v>
      </c>
      <c r="O30" s="3" t="s">
        <v>63</v>
      </c>
      <c r="P30" s="3" t="s">
        <v>56</v>
      </c>
      <c r="Q30" s="3" t="s">
        <v>50</v>
      </c>
      <c r="R30" s="3" t="s">
        <v>74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customFormat="1" x14ac:dyDescent="0.25">
      <c r="A31" s="51" t="s">
        <v>40</v>
      </c>
      <c r="B31" s="3"/>
      <c r="C31" s="3">
        <f t="shared" ref="C31:R31" si="20">COUNTIF(C3:C22,C$29)</f>
        <v>10</v>
      </c>
      <c r="D31" s="3">
        <f t="shared" si="20"/>
        <v>12</v>
      </c>
      <c r="E31" s="3">
        <f t="shared" si="20"/>
        <v>12</v>
      </c>
      <c r="F31" s="3">
        <f t="shared" si="20"/>
        <v>13</v>
      </c>
      <c r="G31" s="3">
        <f t="shared" si="20"/>
        <v>16</v>
      </c>
      <c r="H31" s="3">
        <f t="shared" si="20"/>
        <v>14</v>
      </c>
      <c r="I31" s="3">
        <f t="shared" si="20"/>
        <v>14</v>
      </c>
      <c r="J31" s="3">
        <f t="shared" si="20"/>
        <v>7</v>
      </c>
      <c r="K31" s="3">
        <f t="shared" si="20"/>
        <v>10</v>
      </c>
      <c r="L31" s="3">
        <f t="shared" si="20"/>
        <v>13</v>
      </c>
      <c r="M31" s="3">
        <f t="shared" si="20"/>
        <v>16</v>
      </c>
      <c r="N31" s="3">
        <f t="shared" si="20"/>
        <v>15</v>
      </c>
      <c r="O31" s="3">
        <f t="shared" si="20"/>
        <v>16</v>
      </c>
      <c r="P31" s="3">
        <f t="shared" si="20"/>
        <v>8</v>
      </c>
      <c r="Q31" s="3">
        <f t="shared" si="20"/>
        <v>16</v>
      </c>
      <c r="R31" s="3">
        <f t="shared" si="20"/>
        <v>15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customFormat="1" x14ac:dyDescent="0.25">
      <c r="A32" s="51" t="s">
        <v>41</v>
      </c>
      <c r="B32" s="3"/>
      <c r="C32" s="3">
        <f t="shared" ref="C32:R32" si="21">COUNTIF(C3:C22,C$30)</f>
        <v>2</v>
      </c>
      <c r="D32" s="3">
        <f t="shared" si="21"/>
        <v>0</v>
      </c>
      <c r="E32" s="3">
        <f t="shared" si="21"/>
        <v>0</v>
      </c>
      <c r="F32" s="3">
        <f t="shared" si="21"/>
        <v>3</v>
      </c>
      <c r="G32" s="3">
        <f t="shared" si="21"/>
        <v>0</v>
      </c>
      <c r="H32" s="3">
        <f t="shared" si="21"/>
        <v>2</v>
      </c>
      <c r="I32" s="3">
        <f t="shared" si="21"/>
        <v>2</v>
      </c>
      <c r="J32" s="3">
        <f t="shared" si="21"/>
        <v>9</v>
      </c>
      <c r="K32" s="3">
        <f t="shared" si="21"/>
        <v>6</v>
      </c>
      <c r="L32" s="3">
        <f t="shared" si="21"/>
        <v>3</v>
      </c>
      <c r="M32" s="3">
        <f t="shared" si="21"/>
        <v>0</v>
      </c>
      <c r="N32" s="3">
        <f t="shared" si="21"/>
        <v>1</v>
      </c>
      <c r="O32" s="3">
        <f t="shared" si="21"/>
        <v>0</v>
      </c>
      <c r="P32" s="3">
        <f t="shared" si="21"/>
        <v>8</v>
      </c>
      <c r="Q32" s="3">
        <f t="shared" si="21"/>
        <v>0</v>
      </c>
      <c r="R32" s="3">
        <f t="shared" si="21"/>
        <v>1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customFormat="1" x14ac:dyDescent="0.25">
      <c r="A33" s="51" t="s">
        <v>42</v>
      </c>
      <c r="B33" s="3"/>
      <c r="C33" s="52">
        <f>C31/SUM(C31:C32)</f>
        <v>0.83333333333333337</v>
      </c>
      <c r="D33" s="52">
        <f t="shared" ref="D33:R33" si="22">D31/SUM(D31:D32)</f>
        <v>1</v>
      </c>
      <c r="E33" s="52">
        <f t="shared" si="22"/>
        <v>1</v>
      </c>
      <c r="F33" s="52">
        <f t="shared" si="22"/>
        <v>0.8125</v>
      </c>
      <c r="G33" s="52">
        <f t="shared" si="22"/>
        <v>1</v>
      </c>
      <c r="H33" s="52">
        <f t="shared" si="22"/>
        <v>0.875</v>
      </c>
      <c r="I33" s="52">
        <f t="shared" si="22"/>
        <v>0.875</v>
      </c>
      <c r="J33" s="52">
        <f t="shared" si="22"/>
        <v>0.4375</v>
      </c>
      <c r="K33" s="52">
        <f t="shared" si="22"/>
        <v>0.625</v>
      </c>
      <c r="L33" s="52">
        <f t="shared" si="22"/>
        <v>0.8125</v>
      </c>
      <c r="M33" s="52">
        <f t="shared" si="22"/>
        <v>1</v>
      </c>
      <c r="N33" s="52">
        <f t="shared" si="22"/>
        <v>0.9375</v>
      </c>
      <c r="O33" s="52">
        <f t="shared" si="22"/>
        <v>1</v>
      </c>
      <c r="P33" s="52">
        <f t="shared" si="22"/>
        <v>0.5</v>
      </c>
      <c r="Q33" s="52">
        <f t="shared" si="22"/>
        <v>1</v>
      </c>
      <c r="R33" s="52">
        <f t="shared" si="22"/>
        <v>0.9375</v>
      </c>
      <c r="S33" s="52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5" spans="1:44" s="50" customFormat="1" x14ac:dyDescent="0.25">
      <c r="A35" s="48" t="s">
        <v>23</v>
      </c>
      <c r="B35" s="49">
        <f>SUM(T29:AI29)</f>
        <v>12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</row>
  </sheetData>
  <conditionalFormatting sqref="C3:C23 D23:O23 Q23:R23">
    <cfRule type="cellIs" dxfId="108" priority="173" operator="notEqual">
      <formula>C$25</formula>
    </cfRule>
  </conditionalFormatting>
  <conditionalFormatting sqref="D3:D22">
    <cfRule type="cellIs" dxfId="107" priority="175" operator="notEqual">
      <formula>$D$25</formula>
    </cfRule>
  </conditionalFormatting>
  <conditionalFormatting sqref="E3:E22">
    <cfRule type="cellIs" dxfId="106" priority="177" operator="notEqual">
      <formula>$E$25</formula>
    </cfRule>
  </conditionalFormatting>
  <conditionalFormatting sqref="F3:F22">
    <cfRule type="cellIs" dxfId="105" priority="179" operator="notEqual">
      <formula>$F$25</formula>
    </cfRule>
  </conditionalFormatting>
  <conditionalFormatting sqref="G3:G22">
    <cfRule type="cellIs" dxfId="104" priority="181" operator="notEqual">
      <formula>$G$25</formula>
    </cfRule>
  </conditionalFormatting>
  <conditionalFormatting sqref="H3:H22">
    <cfRule type="cellIs" dxfId="103" priority="183" operator="notEqual">
      <formula>$H$25</formula>
    </cfRule>
  </conditionalFormatting>
  <conditionalFormatting sqref="I3:I22">
    <cfRule type="cellIs" dxfId="102" priority="185" operator="notEqual">
      <formula>$I$25</formula>
    </cfRule>
  </conditionalFormatting>
  <conditionalFormatting sqref="J3:J22">
    <cfRule type="cellIs" dxfId="101" priority="187" operator="notEqual">
      <formula>$J$25</formula>
    </cfRule>
  </conditionalFormatting>
  <conditionalFormatting sqref="K3:K22">
    <cfRule type="cellIs" dxfId="100" priority="189" operator="notEqual">
      <formula>$K$25</formula>
    </cfRule>
  </conditionalFormatting>
  <conditionalFormatting sqref="L3:L22">
    <cfRule type="cellIs" dxfId="99" priority="191" operator="notEqual">
      <formula>$L$25</formula>
    </cfRule>
  </conditionalFormatting>
  <conditionalFormatting sqref="M3:M22">
    <cfRule type="cellIs" dxfId="98" priority="193" operator="notEqual">
      <formula>$M$25</formula>
    </cfRule>
  </conditionalFormatting>
  <conditionalFormatting sqref="N3:N22">
    <cfRule type="cellIs" dxfId="97" priority="195" operator="notEqual">
      <formula>$N$25</formula>
    </cfRule>
  </conditionalFormatting>
  <conditionalFormatting sqref="O3:O22">
    <cfRule type="cellIs" dxfId="96" priority="197" operator="notEqual">
      <formula>$O$25</formula>
    </cfRule>
  </conditionalFormatting>
  <conditionalFormatting sqref="P3:P22">
    <cfRule type="cellIs" dxfId="95" priority="199" operator="notEqual">
      <formula>$P$25</formula>
    </cfRule>
  </conditionalFormatting>
  <conditionalFormatting sqref="Q3:Q22">
    <cfRule type="cellIs" dxfId="94" priority="201" operator="notEqual">
      <formula>$Q$25</formula>
    </cfRule>
  </conditionalFormatting>
  <conditionalFormatting sqref="R3:R22">
    <cfRule type="cellIs" dxfId="93" priority="203" operator="notEqual">
      <formula>$R$25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3" customWidth="1"/>
    <col min="2" max="2" width="7.42578125" style="12" bestFit="1" customWidth="1"/>
    <col min="3" max="18" width="6.5703125" style="12" bestFit="1" customWidth="1"/>
    <col min="19" max="19" width="2.7109375" style="12" customWidth="1"/>
    <col min="20" max="30" width="2" style="12" bestFit="1" customWidth="1"/>
    <col min="31" max="31" width="6.42578125" style="12" bestFit="1" customWidth="1"/>
    <col min="32" max="35" width="2" style="12" bestFit="1" customWidth="1"/>
    <col min="36" max="36" width="2.7109375" style="12" customWidth="1"/>
    <col min="37" max="16384" width="8.85546875" style="18"/>
  </cols>
  <sheetData>
    <row r="1" spans="1:44" ht="15.75" x14ac:dyDescent="0.25">
      <c r="A1" s="35" t="s">
        <v>153</v>
      </c>
      <c r="B1" s="36"/>
    </row>
    <row r="2" spans="1:44" ht="15.75" thickBot="1" x14ac:dyDescent="0.3">
      <c r="A2" s="26"/>
      <c r="B2" s="26" t="s">
        <v>0</v>
      </c>
    </row>
    <row r="3" spans="1:44" x14ac:dyDescent="0.25">
      <c r="A3" s="32" t="s">
        <v>29</v>
      </c>
      <c r="B3" s="37">
        <f t="shared" ref="B3:B22" si="0">SUM(T3:AI3)</f>
        <v>10</v>
      </c>
      <c r="C3" s="38" t="s">
        <v>62</v>
      </c>
      <c r="D3" s="8" t="s">
        <v>64</v>
      </c>
      <c r="E3" s="8" t="s">
        <v>52</v>
      </c>
      <c r="F3" s="8" t="s">
        <v>69</v>
      </c>
      <c r="G3" s="8" t="s">
        <v>57</v>
      </c>
      <c r="H3" s="8" t="s">
        <v>60</v>
      </c>
      <c r="I3" s="8" t="s">
        <v>58</v>
      </c>
      <c r="J3" s="8" t="s">
        <v>55</v>
      </c>
      <c r="K3" s="8" t="s">
        <v>61</v>
      </c>
      <c r="L3" s="8" t="s">
        <v>72</v>
      </c>
      <c r="M3" s="8" t="s">
        <v>56</v>
      </c>
      <c r="N3" s="8" t="s">
        <v>110</v>
      </c>
      <c r="O3" s="8" t="s">
        <v>94</v>
      </c>
      <c r="P3" s="8" t="s">
        <v>111</v>
      </c>
      <c r="Q3" s="8" t="s">
        <v>54</v>
      </c>
      <c r="R3" s="8" t="s">
        <v>59</v>
      </c>
      <c r="T3" s="12">
        <f t="shared" ref="T3:T22" si="1">IF(C3=$C$24,1,0)</f>
        <v>1</v>
      </c>
      <c r="U3" s="12">
        <f t="shared" ref="U3:U22" si="2">IF(D3=$D$24,1,0)</f>
        <v>0</v>
      </c>
      <c r="V3" s="12">
        <f t="shared" ref="V3:V22" si="3">IF(E3=$E$24,1,0)</f>
        <v>0</v>
      </c>
      <c r="W3" s="12">
        <f t="shared" ref="W3:W22" si="4">IF(F3=$F$24,1,0)</f>
        <v>1</v>
      </c>
      <c r="X3" s="12">
        <f t="shared" ref="X3:X22" si="5">IF(G3=$G$24,1,0)</f>
        <v>1</v>
      </c>
      <c r="Y3" s="12">
        <f t="shared" ref="Y3:Y22" si="6">IF(H3=$H$24,1,0)</f>
        <v>1</v>
      </c>
      <c r="Z3" s="12">
        <f t="shared" ref="Z3:Z22" si="7">IF(I3=$I$24,1,0)</f>
        <v>0</v>
      </c>
      <c r="AA3" s="12">
        <f t="shared" ref="AA3:AA22" si="8">IF(J3=$J$24,1,0)</f>
        <v>0</v>
      </c>
      <c r="AB3" s="12">
        <f t="shared" ref="AB3:AB22" si="9">IF(K3=$K$24,1,0)</f>
        <v>1</v>
      </c>
      <c r="AC3" s="12">
        <f t="shared" ref="AC3:AC22" si="10">IF(L3=$L$24,1,0)</f>
        <v>1</v>
      </c>
      <c r="AD3" s="12">
        <f t="shared" ref="AD3:AD22" si="11">IF(M3=$M$24,1,0)</f>
        <v>0</v>
      </c>
      <c r="AE3" s="12">
        <f t="shared" ref="AE3:AE22" si="12">IF(N3=$N$24,1,0)</f>
        <v>0</v>
      </c>
      <c r="AF3" s="12">
        <f t="shared" ref="AF3:AF22" si="13">IF(O3=$O$24,1,0)</f>
        <v>1</v>
      </c>
      <c r="AG3" s="12">
        <f t="shared" ref="AG3:AG22" si="14">IF(P3=$P$24,1,0)</f>
        <v>1</v>
      </c>
      <c r="AH3" s="12">
        <f t="shared" ref="AH3:AH22" si="15">IF(Q3=$Q$24,1,0)</f>
        <v>1</v>
      </c>
      <c r="AI3" s="12">
        <f t="shared" ref="AI3:AI22" si="16">IF(R3=$R$24,1,0)</f>
        <v>1</v>
      </c>
    </row>
    <row r="4" spans="1:44" x14ac:dyDescent="0.25">
      <c r="A4" s="9" t="s">
        <v>95</v>
      </c>
      <c r="B4" s="39">
        <f t="shared" ref="B4:B20" si="17">SUM(T4:AI4)</f>
        <v>7</v>
      </c>
      <c r="C4" s="38" t="s">
        <v>62</v>
      </c>
      <c r="D4" s="8" t="s">
        <v>134</v>
      </c>
      <c r="E4" s="8" t="s">
        <v>52</v>
      </c>
      <c r="F4" s="8" t="s">
        <v>69</v>
      </c>
      <c r="G4" s="8" t="s">
        <v>68</v>
      </c>
      <c r="H4" s="8" t="s">
        <v>60</v>
      </c>
      <c r="I4" s="8" t="s">
        <v>58</v>
      </c>
      <c r="J4" s="8" t="s">
        <v>49</v>
      </c>
      <c r="K4" s="8" t="s">
        <v>61</v>
      </c>
      <c r="L4" s="8" t="s">
        <v>74</v>
      </c>
      <c r="M4" s="8" t="s">
        <v>56</v>
      </c>
      <c r="N4" s="8" t="s">
        <v>110</v>
      </c>
      <c r="O4" s="8" t="s">
        <v>73</v>
      </c>
      <c r="P4" s="8" t="s">
        <v>111</v>
      </c>
      <c r="Q4" s="8" t="s">
        <v>66</v>
      </c>
      <c r="R4" s="8" t="s">
        <v>59</v>
      </c>
      <c r="T4" s="12">
        <f t="shared" si="1"/>
        <v>1</v>
      </c>
      <c r="U4" s="12">
        <f t="shared" si="2"/>
        <v>0</v>
      </c>
      <c r="V4" s="12">
        <f t="shared" si="3"/>
        <v>0</v>
      </c>
      <c r="W4" s="12">
        <f t="shared" si="4"/>
        <v>1</v>
      </c>
      <c r="X4" s="12">
        <f t="shared" si="5"/>
        <v>0</v>
      </c>
      <c r="Y4" s="12">
        <f t="shared" si="6"/>
        <v>1</v>
      </c>
      <c r="Z4" s="12">
        <f t="shared" si="7"/>
        <v>0</v>
      </c>
      <c r="AA4" s="12">
        <f t="shared" si="8"/>
        <v>1</v>
      </c>
      <c r="AB4" s="12">
        <f t="shared" si="9"/>
        <v>1</v>
      </c>
      <c r="AC4" s="12">
        <f t="shared" si="10"/>
        <v>0</v>
      </c>
      <c r="AD4" s="12">
        <f t="shared" si="11"/>
        <v>0</v>
      </c>
      <c r="AE4" s="12">
        <f t="shared" si="12"/>
        <v>0</v>
      </c>
      <c r="AF4" s="12">
        <f t="shared" si="13"/>
        <v>0</v>
      </c>
      <c r="AG4" s="12">
        <f t="shared" si="14"/>
        <v>1</v>
      </c>
      <c r="AH4" s="12">
        <f t="shared" si="15"/>
        <v>0</v>
      </c>
      <c r="AI4" s="12">
        <f t="shared" si="16"/>
        <v>1</v>
      </c>
    </row>
    <row r="5" spans="1:44" x14ac:dyDescent="0.25">
      <c r="A5" s="9" t="s">
        <v>96</v>
      </c>
      <c r="B5" s="39">
        <f t="shared" si="17"/>
        <v>10</v>
      </c>
      <c r="C5" s="38" t="s">
        <v>62</v>
      </c>
      <c r="D5" s="8" t="s">
        <v>64</v>
      </c>
      <c r="E5" s="8" t="s">
        <v>52</v>
      </c>
      <c r="F5" s="8" t="s">
        <v>69</v>
      </c>
      <c r="G5" s="8" t="s">
        <v>57</v>
      </c>
      <c r="H5" s="8" t="s">
        <v>60</v>
      </c>
      <c r="I5" s="8" t="s">
        <v>51</v>
      </c>
      <c r="J5" s="8" t="s">
        <v>49</v>
      </c>
      <c r="K5" s="8" t="s">
        <v>61</v>
      </c>
      <c r="L5" s="8" t="s">
        <v>74</v>
      </c>
      <c r="M5" s="8" t="s">
        <v>56</v>
      </c>
      <c r="N5" s="8" t="s">
        <v>110</v>
      </c>
      <c r="O5" s="8" t="s">
        <v>73</v>
      </c>
      <c r="P5" s="8" t="s">
        <v>111</v>
      </c>
      <c r="Q5" s="8" t="s">
        <v>54</v>
      </c>
      <c r="R5" s="8" t="s">
        <v>59</v>
      </c>
      <c r="T5" s="12">
        <f t="shared" si="1"/>
        <v>1</v>
      </c>
      <c r="U5" s="12">
        <f t="shared" si="2"/>
        <v>0</v>
      </c>
      <c r="V5" s="12">
        <f t="shared" si="3"/>
        <v>0</v>
      </c>
      <c r="W5" s="12">
        <f t="shared" si="4"/>
        <v>1</v>
      </c>
      <c r="X5" s="12">
        <f t="shared" si="5"/>
        <v>1</v>
      </c>
      <c r="Y5" s="12">
        <f t="shared" si="6"/>
        <v>1</v>
      </c>
      <c r="Z5" s="12">
        <f t="shared" si="7"/>
        <v>1</v>
      </c>
      <c r="AA5" s="12">
        <f t="shared" si="8"/>
        <v>1</v>
      </c>
      <c r="AB5" s="12">
        <f t="shared" si="9"/>
        <v>1</v>
      </c>
      <c r="AC5" s="12">
        <f t="shared" si="10"/>
        <v>0</v>
      </c>
      <c r="AD5" s="12">
        <f t="shared" si="11"/>
        <v>0</v>
      </c>
      <c r="AE5" s="12">
        <f t="shared" si="12"/>
        <v>0</v>
      </c>
      <c r="AF5" s="12">
        <f t="shared" si="13"/>
        <v>0</v>
      </c>
      <c r="AG5" s="12">
        <f t="shared" si="14"/>
        <v>1</v>
      </c>
      <c r="AH5" s="12">
        <f t="shared" si="15"/>
        <v>1</v>
      </c>
      <c r="AI5" s="12">
        <f t="shared" si="16"/>
        <v>1</v>
      </c>
    </row>
    <row r="6" spans="1:44" s="12" customFormat="1" x14ac:dyDescent="0.25">
      <c r="A6" s="9" t="s">
        <v>30</v>
      </c>
      <c r="B6" s="39">
        <f t="shared" si="17"/>
        <v>10</v>
      </c>
      <c r="C6" s="38" t="s">
        <v>92</v>
      </c>
      <c r="D6" s="8" t="s">
        <v>64</v>
      </c>
      <c r="E6" s="8" t="s">
        <v>70</v>
      </c>
      <c r="F6" s="8" t="s">
        <v>65</v>
      </c>
      <c r="G6" s="8" t="s">
        <v>68</v>
      </c>
      <c r="H6" s="8" t="s">
        <v>60</v>
      </c>
      <c r="I6" s="8" t="s">
        <v>51</v>
      </c>
      <c r="J6" s="8" t="s">
        <v>49</v>
      </c>
      <c r="K6" s="8" t="s">
        <v>61</v>
      </c>
      <c r="L6" s="8" t="s">
        <v>72</v>
      </c>
      <c r="M6" s="8" t="s">
        <v>56</v>
      </c>
      <c r="N6" s="8" t="s">
        <v>110</v>
      </c>
      <c r="O6" s="8" t="s">
        <v>94</v>
      </c>
      <c r="P6" s="8" t="s">
        <v>111</v>
      </c>
      <c r="Q6" s="8" t="s">
        <v>54</v>
      </c>
      <c r="R6" s="8" t="s">
        <v>59</v>
      </c>
      <c r="T6" s="12">
        <f t="shared" si="1"/>
        <v>0</v>
      </c>
      <c r="U6" s="12">
        <f t="shared" si="2"/>
        <v>0</v>
      </c>
      <c r="V6" s="12">
        <f t="shared" si="3"/>
        <v>1</v>
      </c>
      <c r="W6" s="12">
        <f t="shared" si="4"/>
        <v>0</v>
      </c>
      <c r="X6" s="12">
        <f t="shared" si="5"/>
        <v>0</v>
      </c>
      <c r="Y6" s="12">
        <f t="shared" si="6"/>
        <v>1</v>
      </c>
      <c r="Z6" s="12">
        <f t="shared" si="7"/>
        <v>1</v>
      </c>
      <c r="AA6" s="12">
        <f t="shared" si="8"/>
        <v>1</v>
      </c>
      <c r="AB6" s="12">
        <f t="shared" si="9"/>
        <v>1</v>
      </c>
      <c r="AC6" s="12">
        <f t="shared" si="10"/>
        <v>1</v>
      </c>
      <c r="AD6" s="12">
        <f t="shared" si="11"/>
        <v>0</v>
      </c>
      <c r="AE6" s="12">
        <f t="shared" si="12"/>
        <v>0</v>
      </c>
      <c r="AF6" s="12">
        <f t="shared" si="13"/>
        <v>1</v>
      </c>
      <c r="AG6" s="12">
        <f t="shared" si="14"/>
        <v>1</v>
      </c>
      <c r="AH6" s="12">
        <f t="shared" si="15"/>
        <v>1</v>
      </c>
      <c r="AI6" s="12">
        <f t="shared" si="16"/>
        <v>1</v>
      </c>
      <c r="AK6" s="18"/>
      <c r="AL6" s="18"/>
      <c r="AM6" s="18"/>
      <c r="AN6" s="18"/>
      <c r="AO6" s="18"/>
      <c r="AP6" s="18"/>
      <c r="AQ6" s="18"/>
      <c r="AR6" s="18"/>
    </row>
    <row r="7" spans="1:44" s="12" customFormat="1" x14ac:dyDescent="0.25">
      <c r="A7" s="9" t="s">
        <v>31</v>
      </c>
      <c r="B7" s="39">
        <f t="shared" si="17"/>
        <v>10</v>
      </c>
      <c r="C7" s="38" t="s">
        <v>62</v>
      </c>
      <c r="D7" s="8" t="s">
        <v>71</v>
      </c>
      <c r="E7" s="8" t="s">
        <v>52</v>
      </c>
      <c r="F7" s="8" t="s">
        <v>69</v>
      </c>
      <c r="G7" s="8" t="s">
        <v>57</v>
      </c>
      <c r="H7" s="8" t="s">
        <v>60</v>
      </c>
      <c r="I7" s="8" t="s">
        <v>58</v>
      </c>
      <c r="J7" s="8" t="s">
        <v>55</v>
      </c>
      <c r="K7" s="8" t="s">
        <v>61</v>
      </c>
      <c r="L7" s="8" t="s">
        <v>74</v>
      </c>
      <c r="M7" s="8" t="s">
        <v>56</v>
      </c>
      <c r="N7" s="8" t="s">
        <v>110</v>
      </c>
      <c r="O7" s="8" t="s">
        <v>94</v>
      </c>
      <c r="P7" s="8" t="s">
        <v>111</v>
      </c>
      <c r="Q7" s="8" t="s">
        <v>54</v>
      </c>
      <c r="R7" s="8" t="s">
        <v>59</v>
      </c>
      <c r="T7" s="12">
        <f t="shared" si="1"/>
        <v>1</v>
      </c>
      <c r="U7" s="12">
        <f t="shared" si="2"/>
        <v>1</v>
      </c>
      <c r="V7" s="12">
        <f t="shared" si="3"/>
        <v>0</v>
      </c>
      <c r="W7" s="12">
        <f t="shared" si="4"/>
        <v>1</v>
      </c>
      <c r="X7" s="12">
        <f t="shared" si="5"/>
        <v>1</v>
      </c>
      <c r="Y7" s="12">
        <f t="shared" si="6"/>
        <v>1</v>
      </c>
      <c r="Z7" s="12">
        <f t="shared" si="7"/>
        <v>0</v>
      </c>
      <c r="AA7" s="12">
        <f t="shared" si="8"/>
        <v>0</v>
      </c>
      <c r="AB7" s="12">
        <f t="shared" si="9"/>
        <v>1</v>
      </c>
      <c r="AC7" s="12">
        <f t="shared" si="10"/>
        <v>0</v>
      </c>
      <c r="AD7" s="12">
        <f t="shared" si="11"/>
        <v>0</v>
      </c>
      <c r="AE7" s="12">
        <f t="shared" si="12"/>
        <v>0</v>
      </c>
      <c r="AF7" s="12">
        <f t="shared" si="13"/>
        <v>1</v>
      </c>
      <c r="AG7" s="12">
        <f t="shared" si="14"/>
        <v>1</v>
      </c>
      <c r="AH7" s="12">
        <f t="shared" si="15"/>
        <v>1</v>
      </c>
      <c r="AI7" s="12">
        <f t="shared" si="16"/>
        <v>1</v>
      </c>
      <c r="AK7" s="18"/>
      <c r="AL7" s="18"/>
      <c r="AM7" s="18"/>
      <c r="AN7" s="18"/>
      <c r="AO7" s="18"/>
      <c r="AP7" s="18"/>
      <c r="AQ7" s="18"/>
      <c r="AR7" s="18"/>
    </row>
    <row r="8" spans="1:44" s="12" customFormat="1" x14ac:dyDescent="0.25">
      <c r="A8" s="9" t="s">
        <v>33</v>
      </c>
      <c r="B8" s="39">
        <f t="shared" si="17"/>
        <v>11</v>
      </c>
      <c r="C8" s="38" t="s">
        <v>62</v>
      </c>
      <c r="D8" s="8" t="s">
        <v>71</v>
      </c>
      <c r="E8" s="8" t="s">
        <v>52</v>
      </c>
      <c r="F8" s="8" t="s">
        <v>69</v>
      </c>
      <c r="G8" s="8" t="s">
        <v>57</v>
      </c>
      <c r="H8" s="8" t="s">
        <v>60</v>
      </c>
      <c r="I8" s="8" t="s">
        <v>51</v>
      </c>
      <c r="J8" s="8" t="s">
        <v>49</v>
      </c>
      <c r="K8" s="8" t="s">
        <v>61</v>
      </c>
      <c r="L8" s="8" t="s">
        <v>72</v>
      </c>
      <c r="M8" s="8" t="s">
        <v>56</v>
      </c>
      <c r="N8" s="8" t="s">
        <v>110</v>
      </c>
      <c r="O8" s="8" t="s">
        <v>73</v>
      </c>
      <c r="P8" s="8" t="s">
        <v>111</v>
      </c>
      <c r="Q8" s="8" t="s">
        <v>66</v>
      </c>
      <c r="R8" s="8" t="s">
        <v>59</v>
      </c>
      <c r="T8" s="12">
        <f t="shared" si="1"/>
        <v>1</v>
      </c>
      <c r="U8" s="12">
        <f t="shared" si="2"/>
        <v>1</v>
      </c>
      <c r="V8" s="12">
        <f t="shared" si="3"/>
        <v>0</v>
      </c>
      <c r="W8" s="12">
        <f t="shared" si="4"/>
        <v>1</v>
      </c>
      <c r="X8" s="12">
        <f t="shared" si="5"/>
        <v>1</v>
      </c>
      <c r="Y8" s="12">
        <f t="shared" si="6"/>
        <v>1</v>
      </c>
      <c r="Z8" s="12">
        <f t="shared" si="7"/>
        <v>1</v>
      </c>
      <c r="AA8" s="12">
        <f t="shared" si="8"/>
        <v>1</v>
      </c>
      <c r="AB8" s="12">
        <f t="shared" si="9"/>
        <v>1</v>
      </c>
      <c r="AC8" s="12">
        <f t="shared" si="10"/>
        <v>1</v>
      </c>
      <c r="AD8" s="12">
        <f t="shared" si="11"/>
        <v>0</v>
      </c>
      <c r="AE8" s="12">
        <f t="shared" si="12"/>
        <v>0</v>
      </c>
      <c r="AF8" s="12">
        <f t="shared" si="13"/>
        <v>0</v>
      </c>
      <c r="AG8" s="12">
        <f t="shared" si="14"/>
        <v>1</v>
      </c>
      <c r="AH8" s="12">
        <f t="shared" si="15"/>
        <v>0</v>
      </c>
      <c r="AI8" s="12">
        <f t="shared" si="16"/>
        <v>1</v>
      </c>
      <c r="AK8" s="18"/>
      <c r="AL8" s="18"/>
      <c r="AM8" s="18"/>
      <c r="AN8" s="18"/>
      <c r="AO8" s="18"/>
      <c r="AP8" s="18"/>
      <c r="AQ8" s="18"/>
      <c r="AR8" s="18"/>
    </row>
    <row r="9" spans="1:44" s="12" customFormat="1" x14ac:dyDescent="0.25">
      <c r="A9" s="9" t="s">
        <v>98</v>
      </c>
      <c r="B9" s="39">
        <f t="shared" si="17"/>
        <v>9</v>
      </c>
      <c r="C9" s="38" t="s">
        <v>62</v>
      </c>
      <c r="D9" s="8" t="s">
        <v>71</v>
      </c>
      <c r="E9" s="8" t="s">
        <v>52</v>
      </c>
      <c r="F9" s="8" t="s">
        <v>65</v>
      </c>
      <c r="G9" s="8" t="s">
        <v>57</v>
      </c>
      <c r="H9" s="8" t="s">
        <v>60</v>
      </c>
      <c r="I9" s="8" t="s">
        <v>58</v>
      </c>
      <c r="J9" s="8" t="s">
        <v>49</v>
      </c>
      <c r="K9" s="8" t="s">
        <v>61</v>
      </c>
      <c r="L9" s="8" t="s">
        <v>72</v>
      </c>
      <c r="M9" s="8" t="s">
        <v>56</v>
      </c>
      <c r="N9" s="8" t="s">
        <v>110</v>
      </c>
      <c r="O9" s="8" t="s">
        <v>73</v>
      </c>
      <c r="P9" s="8" t="s">
        <v>93</v>
      </c>
      <c r="Q9" s="8" t="s">
        <v>54</v>
      </c>
      <c r="R9" s="8" t="s">
        <v>59</v>
      </c>
      <c r="T9" s="12">
        <f t="shared" si="1"/>
        <v>1</v>
      </c>
      <c r="U9" s="12">
        <f t="shared" si="2"/>
        <v>1</v>
      </c>
      <c r="V9" s="12">
        <f t="shared" si="3"/>
        <v>0</v>
      </c>
      <c r="W9" s="12">
        <f t="shared" si="4"/>
        <v>0</v>
      </c>
      <c r="X9" s="12">
        <f t="shared" si="5"/>
        <v>1</v>
      </c>
      <c r="Y9" s="12">
        <f t="shared" si="6"/>
        <v>1</v>
      </c>
      <c r="Z9" s="12">
        <f t="shared" si="7"/>
        <v>0</v>
      </c>
      <c r="AA9" s="12">
        <f t="shared" si="8"/>
        <v>1</v>
      </c>
      <c r="AB9" s="12">
        <f t="shared" si="9"/>
        <v>1</v>
      </c>
      <c r="AC9" s="12">
        <f t="shared" si="10"/>
        <v>1</v>
      </c>
      <c r="AD9" s="12">
        <f t="shared" si="11"/>
        <v>0</v>
      </c>
      <c r="AE9" s="12">
        <f t="shared" si="12"/>
        <v>0</v>
      </c>
      <c r="AF9" s="12">
        <f t="shared" si="13"/>
        <v>0</v>
      </c>
      <c r="AG9" s="12">
        <f t="shared" si="14"/>
        <v>0</v>
      </c>
      <c r="AH9" s="12">
        <f t="shared" si="15"/>
        <v>1</v>
      </c>
      <c r="AI9" s="12">
        <f t="shared" si="16"/>
        <v>1</v>
      </c>
      <c r="AK9" s="18"/>
      <c r="AL9" s="18"/>
      <c r="AM9" s="18"/>
      <c r="AN9" s="18"/>
      <c r="AO9" s="18"/>
      <c r="AP9" s="18"/>
      <c r="AQ9" s="18"/>
      <c r="AR9" s="18"/>
    </row>
    <row r="10" spans="1:44" s="12" customFormat="1" x14ac:dyDescent="0.25">
      <c r="A10" s="9" t="s">
        <v>99</v>
      </c>
      <c r="B10" s="39">
        <f t="shared" si="17"/>
        <v>9</v>
      </c>
      <c r="C10" s="38" t="s">
        <v>62</v>
      </c>
      <c r="D10" s="8" t="s">
        <v>71</v>
      </c>
      <c r="E10" s="8" t="s">
        <v>52</v>
      </c>
      <c r="F10" s="8" t="s">
        <v>69</v>
      </c>
      <c r="G10" s="8" t="s">
        <v>57</v>
      </c>
      <c r="H10" s="8" t="s">
        <v>50</v>
      </c>
      <c r="I10" s="8" t="s">
        <v>51</v>
      </c>
      <c r="J10" s="8" t="s">
        <v>49</v>
      </c>
      <c r="K10" s="8" t="s">
        <v>61</v>
      </c>
      <c r="L10" s="8" t="s">
        <v>74</v>
      </c>
      <c r="M10" s="8" t="s">
        <v>56</v>
      </c>
      <c r="N10" s="8" t="s">
        <v>110</v>
      </c>
      <c r="O10" s="8" t="s">
        <v>73</v>
      </c>
      <c r="P10" s="8" t="s">
        <v>93</v>
      </c>
      <c r="Q10" s="8" t="s">
        <v>54</v>
      </c>
      <c r="R10" s="8" t="s">
        <v>59</v>
      </c>
      <c r="T10" s="12">
        <f t="shared" si="1"/>
        <v>1</v>
      </c>
      <c r="U10" s="12">
        <f t="shared" si="2"/>
        <v>1</v>
      </c>
      <c r="V10" s="12">
        <f t="shared" si="3"/>
        <v>0</v>
      </c>
      <c r="W10" s="12">
        <f t="shared" si="4"/>
        <v>1</v>
      </c>
      <c r="X10" s="12">
        <f t="shared" si="5"/>
        <v>1</v>
      </c>
      <c r="Y10" s="12">
        <f t="shared" si="6"/>
        <v>0</v>
      </c>
      <c r="Z10" s="12">
        <f t="shared" si="7"/>
        <v>1</v>
      </c>
      <c r="AA10" s="12">
        <f t="shared" si="8"/>
        <v>1</v>
      </c>
      <c r="AB10" s="12">
        <f t="shared" si="9"/>
        <v>1</v>
      </c>
      <c r="AC10" s="12">
        <f t="shared" si="10"/>
        <v>0</v>
      </c>
      <c r="AD10" s="12">
        <f t="shared" si="11"/>
        <v>0</v>
      </c>
      <c r="AE10" s="12">
        <f t="shared" si="12"/>
        <v>0</v>
      </c>
      <c r="AF10" s="12">
        <f t="shared" si="13"/>
        <v>0</v>
      </c>
      <c r="AG10" s="12">
        <f t="shared" si="14"/>
        <v>0</v>
      </c>
      <c r="AH10" s="12">
        <f t="shared" si="15"/>
        <v>1</v>
      </c>
      <c r="AI10" s="12">
        <f t="shared" si="16"/>
        <v>1</v>
      </c>
      <c r="AK10" s="18"/>
      <c r="AL10" s="18"/>
      <c r="AM10" s="18"/>
      <c r="AN10" s="18"/>
      <c r="AO10" s="18"/>
      <c r="AP10" s="18"/>
      <c r="AQ10" s="18"/>
      <c r="AR10" s="18"/>
    </row>
    <row r="11" spans="1:44" s="12" customFormat="1" x14ac:dyDescent="0.25">
      <c r="A11" s="9" t="s">
        <v>100</v>
      </c>
      <c r="B11" s="39">
        <f t="shared" si="17"/>
        <v>7</v>
      </c>
      <c r="C11" s="38" t="s">
        <v>115</v>
      </c>
      <c r="D11" s="8" t="s">
        <v>71</v>
      </c>
      <c r="E11" s="8" t="s">
        <v>52</v>
      </c>
      <c r="F11" s="8" t="s">
        <v>65</v>
      </c>
      <c r="G11" s="8" t="s">
        <v>68</v>
      </c>
      <c r="H11" s="8" t="s">
        <v>50</v>
      </c>
      <c r="I11" s="8" t="s">
        <v>58</v>
      </c>
      <c r="J11" s="8" t="s">
        <v>49</v>
      </c>
      <c r="K11" s="8" t="s">
        <v>61</v>
      </c>
      <c r="L11" s="8" t="s">
        <v>74</v>
      </c>
      <c r="M11" s="8" t="s">
        <v>56</v>
      </c>
      <c r="N11" s="8" t="s">
        <v>67</v>
      </c>
      <c r="O11" s="8" t="s">
        <v>94</v>
      </c>
      <c r="P11" s="8" t="s">
        <v>111</v>
      </c>
      <c r="Q11" s="8" t="s">
        <v>66</v>
      </c>
      <c r="R11" s="8" t="s">
        <v>59</v>
      </c>
      <c r="T11" s="12">
        <f t="shared" si="1"/>
        <v>0</v>
      </c>
      <c r="U11" s="12">
        <f t="shared" si="2"/>
        <v>1</v>
      </c>
      <c r="V11" s="12">
        <f t="shared" si="3"/>
        <v>0</v>
      </c>
      <c r="W11" s="12">
        <f t="shared" si="4"/>
        <v>0</v>
      </c>
      <c r="X11" s="12">
        <f t="shared" si="5"/>
        <v>0</v>
      </c>
      <c r="Y11" s="12">
        <f t="shared" si="6"/>
        <v>0</v>
      </c>
      <c r="Z11" s="12">
        <f t="shared" si="7"/>
        <v>0</v>
      </c>
      <c r="AA11" s="12">
        <f t="shared" si="8"/>
        <v>1</v>
      </c>
      <c r="AB11" s="12">
        <f t="shared" si="9"/>
        <v>1</v>
      </c>
      <c r="AC11" s="12">
        <f t="shared" si="10"/>
        <v>0</v>
      </c>
      <c r="AD11" s="12">
        <f t="shared" si="11"/>
        <v>0</v>
      </c>
      <c r="AE11" s="12">
        <f t="shared" si="12"/>
        <v>1</v>
      </c>
      <c r="AF11" s="12">
        <f t="shared" si="13"/>
        <v>1</v>
      </c>
      <c r="AG11" s="12">
        <f t="shared" si="14"/>
        <v>1</v>
      </c>
      <c r="AH11" s="12">
        <f t="shared" si="15"/>
        <v>0</v>
      </c>
      <c r="AI11" s="12">
        <f t="shared" si="16"/>
        <v>1</v>
      </c>
      <c r="AK11" s="18"/>
      <c r="AL11" s="18"/>
      <c r="AM11" s="18"/>
      <c r="AN11" s="18"/>
      <c r="AO11" s="18"/>
      <c r="AP11" s="18"/>
      <c r="AQ11" s="18"/>
      <c r="AR11" s="18"/>
    </row>
    <row r="12" spans="1:44" s="12" customFormat="1" x14ac:dyDescent="0.25">
      <c r="A12" s="9" t="s">
        <v>101</v>
      </c>
      <c r="B12" s="39">
        <f t="shared" si="17"/>
        <v>10</v>
      </c>
      <c r="C12" s="38" t="s">
        <v>62</v>
      </c>
      <c r="D12" s="8" t="s">
        <v>71</v>
      </c>
      <c r="E12" s="8" t="s">
        <v>52</v>
      </c>
      <c r="F12" s="8" t="s">
        <v>69</v>
      </c>
      <c r="G12" s="8" t="s">
        <v>57</v>
      </c>
      <c r="H12" s="8" t="s">
        <v>60</v>
      </c>
      <c r="I12" s="8" t="s">
        <v>51</v>
      </c>
      <c r="J12" s="8" t="s">
        <v>49</v>
      </c>
      <c r="K12" s="8" t="s">
        <v>61</v>
      </c>
      <c r="L12" s="8" t="s">
        <v>74</v>
      </c>
      <c r="M12" s="8" t="s">
        <v>56</v>
      </c>
      <c r="N12" s="8" t="s">
        <v>110</v>
      </c>
      <c r="O12" s="8" t="s">
        <v>73</v>
      </c>
      <c r="P12" s="8" t="s">
        <v>93</v>
      </c>
      <c r="Q12" s="8" t="s">
        <v>54</v>
      </c>
      <c r="R12" s="8" t="s">
        <v>59</v>
      </c>
      <c r="T12" s="12">
        <f t="shared" si="1"/>
        <v>1</v>
      </c>
      <c r="U12" s="12">
        <f t="shared" si="2"/>
        <v>1</v>
      </c>
      <c r="V12" s="12">
        <f t="shared" si="3"/>
        <v>0</v>
      </c>
      <c r="W12" s="12">
        <f t="shared" si="4"/>
        <v>1</v>
      </c>
      <c r="X12" s="12">
        <f t="shared" si="5"/>
        <v>1</v>
      </c>
      <c r="Y12" s="12">
        <f t="shared" si="6"/>
        <v>1</v>
      </c>
      <c r="Z12" s="12">
        <f t="shared" si="7"/>
        <v>1</v>
      </c>
      <c r="AA12" s="12">
        <f t="shared" si="8"/>
        <v>1</v>
      </c>
      <c r="AB12" s="12">
        <f t="shared" si="9"/>
        <v>1</v>
      </c>
      <c r="AC12" s="12">
        <f t="shared" si="10"/>
        <v>0</v>
      </c>
      <c r="AD12" s="12">
        <f t="shared" si="11"/>
        <v>0</v>
      </c>
      <c r="AE12" s="12">
        <f t="shared" si="12"/>
        <v>0</v>
      </c>
      <c r="AF12" s="12">
        <f t="shared" si="13"/>
        <v>0</v>
      </c>
      <c r="AG12" s="12">
        <f t="shared" si="14"/>
        <v>0</v>
      </c>
      <c r="AH12" s="12">
        <f t="shared" si="15"/>
        <v>1</v>
      </c>
      <c r="AI12" s="12">
        <f t="shared" si="16"/>
        <v>1</v>
      </c>
      <c r="AK12" s="18"/>
      <c r="AL12" s="18"/>
      <c r="AM12" s="18"/>
      <c r="AN12" s="18"/>
      <c r="AO12" s="18"/>
      <c r="AP12" s="18"/>
      <c r="AQ12" s="18"/>
      <c r="AR12" s="18"/>
    </row>
    <row r="13" spans="1:44" s="12" customFormat="1" x14ac:dyDescent="0.25">
      <c r="A13" s="9" t="s">
        <v>102</v>
      </c>
      <c r="B13" s="71">
        <v>5</v>
      </c>
      <c r="C13" s="38" t="s">
        <v>115</v>
      </c>
      <c r="D13" s="8" t="s">
        <v>115</v>
      </c>
      <c r="E13" s="8" t="s">
        <v>115</v>
      </c>
      <c r="F13" s="8" t="s">
        <v>115</v>
      </c>
      <c r="G13" s="8" t="s">
        <v>115</v>
      </c>
      <c r="H13" s="8" t="s">
        <v>115</v>
      </c>
      <c r="I13" s="8" t="s">
        <v>115</v>
      </c>
      <c r="J13" s="8" t="s">
        <v>115</v>
      </c>
      <c r="K13" s="8" t="s">
        <v>115</v>
      </c>
      <c r="L13" s="8" t="s">
        <v>115</v>
      </c>
      <c r="M13" s="8" t="s">
        <v>115</v>
      </c>
      <c r="N13" s="8" t="s">
        <v>115</v>
      </c>
      <c r="O13" s="8" t="s">
        <v>115</v>
      </c>
      <c r="P13" s="8" t="s">
        <v>115</v>
      </c>
      <c r="Q13" s="8" t="s">
        <v>115</v>
      </c>
      <c r="R13" s="8" t="s">
        <v>115</v>
      </c>
      <c r="T13" s="12">
        <f t="shared" si="1"/>
        <v>0</v>
      </c>
      <c r="U13" s="12">
        <f t="shared" si="2"/>
        <v>0</v>
      </c>
      <c r="V13" s="12">
        <f t="shared" si="3"/>
        <v>0</v>
      </c>
      <c r="W13" s="12">
        <f t="shared" si="4"/>
        <v>0</v>
      </c>
      <c r="X13" s="12">
        <f t="shared" si="5"/>
        <v>0</v>
      </c>
      <c r="Y13" s="12">
        <f t="shared" si="6"/>
        <v>0</v>
      </c>
      <c r="Z13" s="12">
        <f t="shared" si="7"/>
        <v>0</v>
      </c>
      <c r="AA13" s="12">
        <f t="shared" si="8"/>
        <v>0</v>
      </c>
      <c r="AB13" s="12">
        <f t="shared" si="9"/>
        <v>0</v>
      </c>
      <c r="AC13" s="12">
        <f t="shared" si="10"/>
        <v>0</v>
      </c>
      <c r="AD13" s="12">
        <f t="shared" si="11"/>
        <v>0</v>
      </c>
      <c r="AE13" s="12">
        <f t="shared" si="12"/>
        <v>0</v>
      </c>
      <c r="AF13" s="12">
        <f t="shared" si="13"/>
        <v>0</v>
      </c>
      <c r="AG13" s="12">
        <f t="shared" si="14"/>
        <v>0</v>
      </c>
      <c r="AH13" s="12">
        <f t="shared" si="15"/>
        <v>0</v>
      </c>
      <c r="AI13" s="12">
        <f t="shared" si="16"/>
        <v>0</v>
      </c>
      <c r="AK13" s="18"/>
      <c r="AL13" s="18"/>
      <c r="AM13" s="18"/>
      <c r="AN13" s="18"/>
      <c r="AO13" s="18"/>
      <c r="AP13" s="18"/>
      <c r="AQ13" s="18"/>
      <c r="AR13" s="18"/>
    </row>
    <row r="14" spans="1:44" x14ac:dyDescent="0.25">
      <c r="A14" s="9" t="s">
        <v>34</v>
      </c>
      <c r="B14" s="39">
        <f t="shared" si="17"/>
        <v>12</v>
      </c>
      <c r="C14" s="38" t="s">
        <v>62</v>
      </c>
      <c r="D14" s="8" t="s">
        <v>71</v>
      </c>
      <c r="E14" s="8" t="s">
        <v>52</v>
      </c>
      <c r="F14" s="8" t="s">
        <v>69</v>
      </c>
      <c r="G14" s="8" t="s">
        <v>57</v>
      </c>
      <c r="H14" s="8" t="s">
        <v>50</v>
      </c>
      <c r="I14" s="8" t="s">
        <v>51</v>
      </c>
      <c r="J14" s="8" t="s">
        <v>49</v>
      </c>
      <c r="K14" s="8" t="s">
        <v>61</v>
      </c>
      <c r="L14" s="8" t="s">
        <v>72</v>
      </c>
      <c r="M14" s="8" t="s">
        <v>56</v>
      </c>
      <c r="N14" s="8" t="s">
        <v>67</v>
      </c>
      <c r="O14" s="8" t="s">
        <v>73</v>
      </c>
      <c r="P14" s="8" t="s">
        <v>111</v>
      </c>
      <c r="Q14" s="8" t="s">
        <v>54</v>
      </c>
      <c r="R14" s="8" t="s">
        <v>59</v>
      </c>
      <c r="T14" s="12">
        <f t="shared" si="1"/>
        <v>1</v>
      </c>
      <c r="U14" s="12">
        <f t="shared" si="2"/>
        <v>1</v>
      </c>
      <c r="V14" s="12">
        <f t="shared" si="3"/>
        <v>0</v>
      </c>
      <c r="W14" s="12">
        <f t="shared" si="4"/>
        <v>1</v>
      </c>
      <c r="X14" s="12">
        <f t="shared" si="5"/>
        <v>1</v>
      </c>
      <c r="Y14" s="12">
        <f t="shared" si="6"/>
        <v>0</v>
      </c>
      <c r="Z14" s="12">
        <f t="shared" si="7"/>
        <v>1</v>
      </c>
      <c r="AA14" s="12">
        <f t="shared" si="8"/>
        <v>1</v>
      </c>
      <c r="AB14" s="12">
        <f t="shared" si="9"/>
        <v>1</v>
      </c>
      <c r="AC14" s="12">
        <f t="shared" si="10"/>
        <v>1</v>
      </c>
      <c r="AD14" s="12">
        <f t="shared" si="11"/>
        <v>0</v>
      </c>
      <c r="AE14" s="12">
        <f t="shared" si="12"/>
        <v>1</v>
      </c>
      <c r="AF14" s="12">
        <f t="shared" si="13"/>
        <v>0</v>
      </c>
      <c r="AG14" s="12">
        <f t="shared" si="14"/>
        <v>1</v>
      </c>
      <c r="AH14" s="12">
        <f t="shared" si="15"/>
        <v>1</v>
      </c>
      <c r="AI14" s="12">
        <f t="shared" si="16"/>
        <v>1</v>
      </c>
    </row>
    <row r="15" spans="1:44" x14ac:dyDescent="0.25">
      <c r="A15" s="9" t="s">
        <v>35</v>
      </c>
      <c r="B15" s="39">
        <f t="shared" si="17"/>
        <v>11</v>
      </c>
      <c r="C15" s="38" t="s">
        <v>62</v>
      </c>
      <c r="D15" s="8" t="s">
        <v>71</v>
      </c>
      <c r="E15" s="8" t="s">
        <v>52</v>
      </c>
      <c r="F15" s="8" t="s">
        <v>69</v>
      </c>
      <c r="G15" s="8" t="s">
        <v>57</v>
      </c>
      <c r="H15" s="8" t="s">
        <v>50</v>
      </c>
      <c r="I15" s="8" t="s">
        <v>51</v>
      </c>
      <c r="J15" s="8" t="s">
        <v>49</v>
      </c>
      <c r="K15" s="8" t="s">
        <v>61</v>
      </c>
      <c r="L15" s="8" t="s">
        <v>74</v>
      </c>
      <c r="M15" s="8" t="s">
        <v>56</v>
      </c>
      <c r="N15" s="8" t="s">
        <v>67</v>
      </c>
      <c r="O15" s="8" t="s">
        <v>73</v>
      </c>
      <c r="P15" s="8" t="s">
        <v>111</v>
      </c>
      <c r="Q15" s="8" t="s">
        <v>54</v>
      </c>
      <c r="R15" s="8" t="s">
        <v>59</v>
      </c>
      <c r="T15" s="12">
        <f t="shared" si="1"/>
        <v>1</v>
      </c>
      <c r="U15" s="12">
        <f t="shared" si="2"/>
        <v>1</v>
      </c>
      <c r="V15" s="12">
        <f t="shared" si="3"/>
        <v>0</v>
      </c>
      <c r="W15" s="12">
        <f t="shared" si="4"/>
        <v>1</v>
      </c>
      <c r="X15" s="12">
        <f t="shared" si="5"/>
        <v>1</v>
      </c>
      <c r="Y15" s="12">
        <f t="shared" si="6"/>
        <v>0</v>
      </c>
      <c r="Z15" s="12">
        <f t="shared" si="7"/>
        <v>1</v>
      </c>
      <c r="AA15" s="12">
        <f t="shared" si="8"/>
        <v>1</v>
      </c>
      <c r="AB15" s="12">
        <f t="shared" si="9"/>
        <v>1</v>
      </c>
      <c r="AC15" s="12">
        <f t="shared" si="10"/>
        <v>0</v>
      </c>
      <c r="AD15" s="12">
        <f t="shared" si="11"/>
        <v>0</v>
      </c>
      <c r="AE15" s="12">
        <f t="shared" si="12"/>
        <v>1</v>
      </c>
      <c r="AF15" s="12">
        <f t="shared" si="13"/>
        <v>0</v>
      </c>
      <c r="AG15" s="12">
        <f t="shared" si="14"/>
        <v>1</v>
      </c>
      <c r="AH15" s="12">
        <f t="shared" si="15"/>
        <v>1</v>
      </c>
      <c r="AI15" s="12">
        <f t="shared" si="16"/>
        <v>1</v>
      </c>
    </row>
    <row r="16" spans="1:44" x14ac:dyDescent="0.25">
      <c r="A16" s="9" t="s">
        <v>36</v>
      </c>
      <c r="B16" s="39">
        <f t="shared" si="17"/>
        <v>6</v>
      </c>
      <c r="C16" s="38" t="s">
        <v>62</v>
      </c>
      <c r="D16" s="8" t="s">
        <v>64</v>
      </c>
      <c r="E16" s="8" t="s">
        <v>52</v>
      </c>
      <c r="F16" s="8" t="s">
        <v>69</v>
      </c>
      <c r="G16" s="8" t="s">
        <v>57</v>
      </c>
      <c r="H16" s="8" t="s">
        <v>50</v>
      </c>
      <c r="I16" s="8" t="s">
        <v>58</v>
      </c>
      <c r="J16" s="8" t="s">
        <v>49</v>
      </c>
      <c r="K16" s="8" t="s">
        <v>61</v>
      </c>
      <c r="L16" s="8" t="s">
        <v>74</v>
      </c>
      <c r="M16" s="8" t="s">
        <v>56</v>
      </c>
      <c r="N16" s="8" t="s">
        <v>110</v>
      </c>
      <c r="O16" s="8" t="s">
        <v>73</v>
      </c>
      <c r="P16" s="8" t="s">
        <v>93</v>
      </c>
      <c r="Q16" s="8" t="s">
        <v>66</v>
      </c>
      <c r="R16" s="8" t="s">
        <v>59</v>
      </c>
      <c r="T16" s="12">
        <f t="shared" si="1"/>
        <v>1</v>
      </c>
      <c r="U16" s="12">
        <f t="shared" si="2"/>
        <v>0</v>
      </c>
      <c r="V16" s="12">
        <f t="shared" si="3"/>
        <v>0</v>
      </c>
      <c r="W16" s="12">
        <f t="shared" si="4"/>
        <v>1</v>
      </c>
      <c r="X16" s="12">
        <f t="shared" si="5"/>
        <v>1</v>
      </c>
      <c r="Y16" s="12">
        <f t="shared" si="6"/>
        <v>0</v>
      </c>
      <c r="Z16" s="12">
        <f t="shared" si="7"/>
        <v>0</v>
      </c>
      <c r="AA16" s="12">
        <f t="shared" si="8"/>
        <v>1</v>
      </c>
      <c r="AB16" s="12">
        <f t="shared" si="9"/>
        <v>1</v>
      </c>
      <c r="AC16" s="12">
        <f t="shared" si="10"/>
        <v>0</v>
      </c>
      <c r="AD16" s="12">
        <f t="shared" si="11"/>
        <v>0</v>
      </c>
      <c r="AE16" s="12">
        <f t="shared" si="12"/>
        <v>0</v>
      </c>
      <c r="AF16" s="12">
        <f t="shared" si="13"/>
        <v>0</v>
      </c>
      <c r="AG16" s="12">
        <f t="shared" si="14"/>
        <v>0</v>
      </c>
      <c r="AH16" s="12">
        <f t="shared" si="15"/>
        <v>0</v>
      </c>
      <c r="AI16" s="12">
        <f t="shared" si="16"/>
        <v>1</v>
      </c>
    </row>
    <row r="17" spans="1:44" x14ac:dyDescent="0.25">
      <c r="A17" s="9" t="s">
        <v>37</v>
      </c>
      <c r="B17" s="39">
        <f t="shared" si="17"/>
        <v>10</v>
      </c>
      <c r="C17" s="38" t="s">
        <v>62</v>
      </c>
      <c r="D17" s="8" t="s">
        <v>71</v>
      </c>
      <c r="E17" s="8" t="s">
        <v>52</v>
      </c>
      <c r="F17" s="8" t="s">
        <v>69</v>
      </c>
      <c r="G17" s="8" t="s">
        <v>57</v>
      </c>
      <c r="H17" s="8" t="s">
        <v>50</v>
      </c>
      <c r="I17" s="8" t="s">
        <v>51</v>
      </c>
      <c r="J17" s="8" t="s">
        <v>49</v>
      </c>
      <c r="K17" s="8" t="s">
        <v>61</v>
      </c>
      <c r="L17" s="8" t="s">
        <v>74</v>
      </c>
      <c r="M17" s="8" t="s">
        <v>56</v>
      </c>
      <c r="N17" s="8" t="s">
        <v>67</v>
      </c>
      <c r="O17" s="8" t="s">
        <v>73</v>
      </c>
      <c r="P17" s="8" t="s">
        <v>93</v>
      </c>
      <c r="Q17" s="8" t="s">
        <v>54</v>
      </c>
      <c r="R17" s="8" t="s">
        <v>59</v>
      </c>
      <c r="T17" s="12">
        <f t="shared" si="1"/>
        <v>1</v>
      </c>
      <c r="U17" s="12">
        <f t="shared" si="2"/>
        <v>1</v>
      </c>
      <c r="V17" s="12">
        <f t="shared" si="3"/>
        <v>0</v>
      </c>
      <c r="W17" s="12">
        <f t="shared" si="4"/>
        <v>1</v>
      </c>
      <c r="X17" s="12">
        <f t="shared" si="5"/>
        <v>1</v>
      </c>
      <c r="Y17" s="12">
        <f t="shared" si="6"/>
        <v>0</v>
      </c>
      <c r="Z17" s="12">
        <f t="shared" si="7"/>
        <v>1</v>
      </c>
      <c r="AA17" s="12">
        <f t="shared" si="8"/>
        <v>1</v>
      </c>
      <c r="AB17" s="12">
        <f t="shared" si="9"/>
        <v>1</v>
      </c>
      <c r="AC17" s="12">
        <f t="shared" si="10"/>
        <v>0</v>
      </c>
      <c r="AD17" s="12">
        <f t="shared" si="11"/>
        <v>0</v>
      </c>
      <c r="AE17" s="12">
        <f t="shared" si="12"/>
        <v>1</v>
      </c>
      <c r="AF17" s="12">
        <f t="shared" si="13"/>
        <v>0</v>
      </c>
      <c r="AG17" s="12">
        <f t="shared" si="14"/>
        <v>0</v>
      </c>
      <c r="AH17" s="12">
        <f t="shared" si="15"/>
        <v>1</v>
      </c>
      <c r="AI17" s="12">
        <f t="shared" si="16"/>
        <v>1</v>
      </c>
    </row>
    <row r="18" spans="1:44" x14ac:dyDescent="0.25">
      <c r="A18" s="9" t="s">
        <v>104</v>
      </c>
      <c r="B18" s="39">
        <f t="shared" si="17"/>
        <v>10</v>
      </c>
      <c r="C18" s="38" t="s">
        <v>62</v>
      </c>
      <c r="D18" s="8" t="s">
        <v>71</v>
      </c>
      <c r="E18" s="8" t="s">
        <v>52</v>
      </c>
      <c r="F18" s="8" t="s">
        <v>69</v>
      </c>
      <c r="G18" s="8" t="s">
        <v>57</v>
      </c>
      <c r="H18" s="8" t="s">
        <v>50</v>
      </c>
      <c r="I18" s="8" t="s">
        <v>51</v>
      </c>
      <c r="J18" s="8" t="s">
        <v>55</v>
      </c>
      <c r="K18" s="8" t="s">
        <v>61</v>
      </c>
      <c r="L18" s="8" t="s">
        <v>74</v>
      </c>
      <c r="M18" s="8" t="s">
        <v>56</v>
      </c>
      <c r="N18" s="8" t="s">
        <v>67</v>
      </c>
      <c r="O18" s="8" t="s">
        <v>94</v>
      </c>
      <c r="P18" s="8" t="s">
        <v>93</v>
      </c>
      <c r="Q18" s="8" t="s">
        <v>54</v>
      </c>
      <c r="R18" s="8" t="s">
        <v>59</v>
      </c>
      <c r="T18" s="12">
        <f t="shared" si="1"/>
        <v>1</v>
      </c>
      <c r="U18" s="12">
        <f t="shared" si="2"/>
        <v>1</v>
      </c>
      <c r="V18" s="12">
        <f t="shared" si="3"/>
        <v>0</v>
      </c>
      <c r="W18" s="12">
        <f t="shared" si="4"/>
        <v>1</v>
      </c>
      <c r="X18" s="12">
        <f t="shared" si="5"/>
        <v>1</v>
      </c>
      <c r="Y18" s="12">
        <f t="shared" si="6"/>
        <v>0</v>
      </c>
      <c r="Z18" s="12">
        <f t="shared" si="7"/>
        <v>1</v>
      </c>
      <c r="AA18" s="12">
        <f t="shared" si="8"/>
        <v>0</v>
      </c>
      <c r="AB18" s="12">
        <f t="shared" si="9"/>
        <v>1</v>
      </c>
      <c r="AC18" s="12">
        <f t="shared" si="10"/>
        <v>0</v>
      </c>
      <c r="AD18" s="12">
        <f t="shared" si="11"/>
        <v>0</v>
      </c>
      <c r="AE18" s="12">
        <f t="shared" si="12"/>
        <v>1</v>
      </c>
      <c r="AF18" s="12">
        <f t="shared" si="13"/>
        <v>1</v>
      </c>
      <c r="AG18" s="12">
        <f t="shared" si="14"/>
        <v>0</v>
      </c>
      <c r="AH18" s="12">
        <f t="shared" si="15"/>
        <v>1</v>
      </c>
      <c r="AI18" s="12">
        <f t="shared" si="16"/>
        <v>1</v>
      </c>
    </row>
    <row r="19" spans="1:44" x14ac:dyDescent="0.25">
      <c r="A19" s="9" t="s">
        <v>105</v>
      </c>
      <c r="B19" s="39">
        <f t="shared" si="17"/>
        <v>10</v>
      </c>
      <c r="C19" s="38" t="s">
        <v>62</v>
      </c>
      <c r="D19" s="8" t="s">
        <v>71</v>
      </c>
      <c r="E19" s="8" t="s">
        <v>52</v>
      </c>
      <c r="F19" s="8" t="s">
        <v>69</v>
      </c>
      <c r="G19" s="8" t="s">
        <v>57</v>
      </c>
      <c r="H19" s="8" t="s">
        <v>50</v>
      </c>
      <c r="I19" s="8" t="s">
        <v>58</v>
      </c>
      <c r="J19" s="8" t="s">
        <v>49</v>
      </c>
      <c r="K19" s="8" t="s">
        <v>61</v>
      </c>
      <c r="L19" s="8" t="s">
        <v>72</v>
      </c>
      <c r="M19" s="8" t="s">
        <v>56</v>
      </c>
      <c r="N19" s="8" t="s">
        <v>110</v>
      </c>
      <c r="O19" s="8" t="s">
        <v>73</v>
      </c>
      <c r="P19" s="8" t="s">
        <v>111</v>
      </c>
      <c r="Q19" s="8" t="s">
        <v>54</v>
      </c>
      <c r="R19" s="8" t="s">
        <v>59</v>
      </c>
      <c r="T19" s="12">
        <f t="shared" si="1"/>
        <v>1</v>
      </c>
      <c r="U19" s="12">
        <f t="shared" si="2"/>
        <v>1</v>
      </c>
      <c r="V19" s="12">
        <f t="shared" si="3"/>
        <v>0</v>
      </c>
      <c r="W19" s="12">
        <f t="shared" si="4"/>
        <v>1</v>
      </c>
      <c r="X19" s="12">
        <f t="shared" si="5"/>
        <v>1</v>
      </c>
      <c r="Y19" s="12">
        <f t="shared" si="6"/>
        <v>0</v>
      </c>
      <c r="Z19" s="12">
        <f t="shared" si="7"/>
        <v>0</v>
      </c>
      <c r="AA19" s="12">
        <f t="shared" si="8"/>
        <v>1</v>
      </c>
      <c r="AB19" s="12">
        <f t="shared" si="9"/>
        <v>1</v>
      </c>
      <c r="AC19" s="12">
        <f t="shared" si="10"/>
        <v>1</v>
      </c>
      <c r="AD19" s="12">
        <f t="shared" si="11"/>
        <v>0</v>
      </c>
      <c r="AE19" s="12">
        <f t="shared" si="12"/>
        <v>0</v>
      </c>
      <c r="AF19" s="12">
        <f t="shared" si="13"/>
        <v>0</v>
      </c>
      <c r="AG19" s="12">
        <f t="shared" si="14"/>
        <v>1</v>
      </c>
      <c r="AH19" s="12">
        <f t="shared" si="15"/>
        <v>1</v>
      </c>
      <c r="AI19" s="12">
        <f t="shared" si="16"/>
        <v>1</v>
      </c>
    </row>
    <row r="20" spans="1:44" x14ac:dyDescent="0.25">
      <c r="A20" s="9" t="s">
        <v>106</v>
      </c>
      <c r="B20" s="39">
        <f t="shared" si="17"/>
        <v>8</v>
      </c>
      <c r="C20" s="38" t="s">
        <v>62</v>
      </c>
      <c r="D20" s="8" t="s">
        <v>71</v>
      </c>
      <c r="E20" s="8" t="s">
        <v>52</v>
      </c>
      <c r="F20" s="8" t="s">
        <v>69</v>
      </c>
      <c r="G20" s="8" t="s">
        <v>68</v>
      </c>
      <c r="H20" s="8" t="s">
        <v>50</v>
      </c>
      <c r="I20" s="8" t="s">
        <v>51</v>
      </c>
      <c r="J20" s="8" t="s">
        <v>49</v>
      </c>
      <c r="K20" s="8" t="s">
        <v>53</v>
      </c>
      <c r="L20" s="8" t="s">
        <v>74</v>
      </c>
      <c r="M20" s="8" t="s">
        <v>56</v>
      </c>
      <c r="N20" s="8" t="s">
        <v>110</v>
      </c>
      <c r="O20" s="8" t="s">
        <v>73</v>
      </c>
      <c r="P20" s="8" t="s">
        <v>111</v>
      </c>
      <c r="Q20" s="8" t="s">
        <v>54</v>
      </c>
      <c r="R20" s="8" t="s">
        <v>59</v>
      </c>
      <c r="T20" s="12">
        <f t="shared" si="1"/>
        <v>1</v>
      </c>
      <c r="U20" s="12">
        <f t="shared" si="2"/>
        <v>1</v>
      </c>
      <c r="V20" s="12">
        <f t="shared" si="3"/>
        <v>0</v>
      </c>
      <c r="W20" s="12">
        <f t="shared" si="4"/>
        <v>1</v>
      </c>
      <c r="X20" s="12">
        <f t="shared" si="5"/>
        <v>0</v>
      </c>
      <c r="Y20" s="12">
        <f t="shared" si="6"/>
        <v>0</v>
      </c>
      <c r="Z20" s="12">
        <f t="shared" si="7"/>
        <v>1</v>
      </c>
      <c r="AA20" s="12">
        <f t="shared" si="8"/>
        <v>1</v>
      </c>
      <c r="AB20" s="12">
        <f t="shared" si="9"/>
        <v>0</v>
      </c>
      <c r="AC20" s="12">
        <f t="shared" si="10"/>
        <v>0</v>
      </c>
      <c r="AD20" s="12">
        <f t="shared" si="11"/>
        <v>0</v>
      </c>
      <c r="AE20" s="12">
        <f t="shared" si="12"/>
        <v>0</v>
      </c>
      <c r="AF20" s="12">
        <f t="shared" si="13"/>
        <v>0</v>
      </c>
      <c r="AG20" s="12">
        <f t="shared" si="14"/>
        <v>1</v>
      </c>
      <c r="AH20" s="12">
        <f t="shared" si="15"/>
        <v>1</v>
      </c>
      <c r="AI20" s="12">
        <f t="shared" si="16"/>
        <v>1</v>
      </c>
    </row>
    <row r="21" spans="1:44" x14ac:dyDescent="0.25">
      <c r="A21" s="9" t="s">
        <v>107</v>
      </c>
      <c r="B21" s="71">
        <v>5</v>
      </c>
      <c r="C21" s="38" t="s">
        <v>115</v>
      </c>
      <c r="D21" s="8" t="s">
        <v>115</v>
      </c>
      <c r="E21" s="8" t="s">
        <v>115</v>
      </c>
      <c r="F21" s="8" t="s">
        <v>115</v>
      </c>
      <c r="G21" s="8" t="s">
        <v>115</v>
      </c>
      <c r="H21" s="8" t="s">
        <v>115</v>
      </c>
      <c r="I21" s="8" t="s">
        <v>115</v>
      </c>
      <c r="J21" s="8" t="s">
        <v>115</v>
      </c>
      <c r="K21" s="8" t="s">
        <v>115</v>
      </c>
      <c r="L21" s="8" t="s">
        <v>115</v>
      </c>
      <c r="M21" s="8" t="s">
        <v>115</v>
      </c>
      <c r="N21" s="8" t="s">
        <v>115</v>
      </c>
      <c r="O21" s="8" t="s">
        <v>115</v>
      </c>
      <c r="P21" s="8" t="s">
        <v>115</v>
      </c>
      <c r="Q21" s="8" t="s">
        <v>115</v>
      </c>
      <c r="R21" s="8" t="s">
        <v>115</v>
      </c>
      <c r="T21" s="12">
        <f t="shared" si="1"/>
        <v>0</v>
      </c>
      <c r="U21" s="12">
        <f t="shared" si="2"/>
        <v>0</v>
      </c>
      <c r="V21" s="12">
        <f t="shared" si="3"/>
        <v>0</v>
      </c>
      <c r="W21" s="12">
        <f t="shared" si="4"/>
        <v>0</v>
      </c>
      <c r="X21" s="12">
        <f t="shared" si="5"/>
        <v>0</v>
      </c>
      <c r="Y21" s="12">
        <f t="shared" si="6"/>
        <v>0</v>
      </c>
      <c r="Z21" s="12">
        <f t="shared" si="7"/>
        <v>0</v>
      </c>
      <c r="AA21" s="12">
        <f t="shared" si="8"/>
        <v>0</v>
      </c>
      <c r="AB21" s="12">
        <f t="shared" si="9"/>
        <v>0</v>
      </c>
      <c r="AC21" s="12">
        <f t="shared" si="10"/>
        <v>0</v>
      </c>
      <c r="AD21" s="12">
        <f t="shared" si="11"/>
        <v>0</v>
      </c>
      <c r="AE21" s="12">
        <f t="shared" si="12"/>
        <v>0</v>
      </c>
      <c r="AF21" s="12">
        <f t="shared" si="13"/>
        <v>0</v>
      </c>
      <c r="AG21" s="12">
        <f t="shared" si="14"/>
        <v>0</v>
      </c>
      <c r="AH21" s="12">
        <f t="shared" si="15"/>
        <v>0</v>
      </c>
      <c r="AI21" s="12">
        <f t="shared" si="16"/>
        <v>0</v>
      </c>
    </row>
    <row r="22" spans="1:44" ht="15.75" thickBot="1" x14ac:dyDescent="0.3">
      <c r="A22" s="40" t="s">
        <v>44</v>
      </c>
      <c r="B22" s="41">
        <f t="shared" si="0"/>
        <v>10</v>
      </c>
      <c r="C22" s="38" t="str">
        <f>IF(C32&gt;0.5, C28, C29)</f>
        <v>Dallas</v>
      </c>
      <c r="D22" s="38" t="str">
        <f t="shared" ref="D22:R22" si="18">IF(D32&gt;0.5, D28, D29)</f>
        <v>Car</v>
      </c>
      <c r="E22" s="38" t="str">
        <f t="shared" si="18"/>
        <v>Wash</v>
      </c>
      <c r="F22" s="38" t="str">
        <f t="shared" si="18"/>
        <v>Tenn</v>
      </c>
      <c r="G22" s="38" t="str">
        <f t="shared" si="18"/>
        <v>StL</v>
      </c>
      <c r="H22" s="38" t="str">
        <f t="shared" si="18"/>
        <v>Phil</v>
      </c>
      <c r="I22" s="38" t="str">
        <f t="shared" si="18"/>
        <v>Minn</v>
      </c>
      <c r="J22" s="38" t="str">
        <f t="shared" si="18"/>
        <v>Indy</v>
      </c>
      <c r="K22" s="38" t="str">
        <f t="shared" si="18"/>
        <v>SD</v>
      </c>
      <c r="L22" s="38" t="str">
        <f t="shared" si="18"/>
        <v>Miami</v>
      </c>
      <c r="M22" s="38" t="str">
        <f t="shared" si="18"/>
        <v>Den</v>
      </c>
      <c r="N22" s="38" t="str">
        <f t="shared" si="18"/>
        <v>Clev</v>
      </c>
      <c r="O22" s="38" t="str">
        <f t="shared" si="18"/>
        <v>NO</v>
      </c>
      <c r="P22" s="38" t="str">
        <f t="shared" si="18"/>
        <v>NYG</v>
      </c>
      <c r="Q22" s="38" t="str">
        <f t="shared" si="18"/>
        <v>Pitt</v>
      </c>
      <c r="R22" s="38" t="str">
        <f t="shared" si="18"/>
        <v>NE</v>
      </c>
      <c r="T22" s="12">
        <f t="shared" si="1"/>
        <v>1</v>
      </c>
      <c r="U22" s="12">
        <f t="shared" si="2"/>
        <v>1</v>
      </c>
      <c r="V22" s="12">
        <f t="shared" si="3"/>
        <v>0</v>
      </c>
      <c r="W22" s="12">
        <f t="shared" si="4"/>
        <v>1</v>
      </c>
      <c r="X22" s="12">
        <f t="shared" si="5"/>
        <v>1</v>
      </c>
      <c r="Y22" s="12">
        <f t="shared" si="6"/>
        <v>0</v>
      </c>
      <c r="Z22" s="12">
        <f t="shared" si="7"/>
        <v>1</v>
      </c>
      <c r="AA22" s="12">
        <f t="shared" si="8"/>
        <v>1</v>
      </c>
      <c r="AB22" s="12">
        <f t="shared" si="9"/>
        <v>1</v>
      </c>
      <c r="AC22" s="12">
        <f t="shared" si="10"/>
        <v>0</v>
      </c>
      <c r="AD22" s="12">
        <f t="shared" si="11"/>
        <v>0</v>
      </c>
      <c r="AE22" s="12">
        <f t="shared" si="12"/>
        <v>0</v>
      </c>
      <c r="AF22" s="12">
        <f t="shared" si="13"/>
        <v>0</v>
      </c>
      <c r="AG22" s="12">
        <f t="shared" si="14"/>
        <v>1</v>
      </c>
      <c r="AH22" s="12">
        <f t="shared" si="15"/>
        <v>1</v>
      </c>
      <c r="AI22" s="12">
        <f t="shared" si="16"/>
        <v>1</v>
      </c>
    </row>
    <row r="23" spans="1:44" x14ac:dyDescent="0.25">
      <c r="A23" s="34" t="s">
        <v>156</v>
      </c>
      <c r="B23" s="64" t="s">
        <v>45</v>
      </c>
    </row>
    <row r="24" spans="1:44" x14ac:dyDescent="0.25">
      <c r="A24" s="33"/>
      <c r="C24" s="8" t="s">
        <v>62</v>
      </c>
      <c r="D24" s="8" t="s">
        <v>71</v>
      </c>
      <c r="E24" s="8" t="s">
        <v>70</v>
      </c>
      <c r="F24" s="8" t="s">
        <v>69</v>
      </c>
      <c r="G24" s="8" t="s">
        <v>57</v>
      </c>
      <c r="H24" s="8" t="s">
        <v>60</v>
      </c>
      <c r="I24" s="8" t="s">
        <v>51</v>
      </c>
      <c r="J24" s="8" t="s">
        <v>49</v>
      </c>
      <c r="K24" s="8" t="s">
        <v>61</v>
      </c>
      <c r="L24" s="8" t="s">
        <v>72</v>
      </c>
      <c r="M24" s="8" t="s">
        <v>75</v>
      </c>
      <c r="N24" s="8" t="s">
        <v>67</v>
      </c>
      <c r="O24" s="8" t="s">
        <v>94</v>
      </c>
      <c r="P24" s="8" t="s">
        <v>111</v>
      </c>
      <c r="Q24" s="8" t="s">
        <v>54</v>
      </c>
      <c r="R24" s="8" t="s">
        <v>59</v>
      </c>
    </row>
    <row r="25" spans="1:44" x14ac:dyDescent="0.25">
      <c r="A25" s="42"/>
      <c r="C25" s="12">
        <v>1</v>
      </c>
      <c r="D25" s="12">
        <v>1</v>
      </c>
      <c r="E25" s="12">
        <v>1</v>
      </c>
      <c r="F25" s="12">
        <v>1</v>
      </c>
      <c r="G25" s="12">
        <v>1</v>
      </c>
      <c r="H25" s="12">
        <v>1</v>
      </c>
      <c r="I25" s="12">
        <v>1</v>
      </c>
      <c r="J25" s="12">
        <v>1</v>
      </c>
      <c r="K25" s="12">
        <v>1</v>
      </c>
      <c r="L25" s="12">
        <v>1</v>
      </c>
      <c r="M25" s="12">
        <v>1</v>
      </c>
      <c r="N25" s="12">
        <v>1</v>
      </c>
      <c r="O25" s="12">
        <v>1</v>
      </c>
      <c r="P25" s="12">
        <v>1</v>
      </c>
      <c r="Q25" s="12">
        <v>1</v>
      </c>
      <c r="R25" s="12">
        <v>1</v>
      </c>
    </row>
    <row r="27" spans="1:44" s="50" customFormat="1" x14ac:dyDescent="0.25">
      <c r="A27" s="48" t="s">
        <v>43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</row>
    <row r="28" spans="1:44" customFormat="1" x14ac:dyDescent="0.25">
      <c r="A28" s="51" t="s">
        <v>38</v>
      </c>
      <c r="B28" s="3"/>
      <c r="C28" s="12" t="s">
        <v>62</v>
      </c>
      <c r="D28" s="12" t="s">
        <v>71</v>
      </c>
      <c r="E28" s="12" t="s">
        <v>52</v>
      </c>
      <c r="F28" s="12" t="s">
        <v>69</v>
      </c>
      <c r="G28" s="12" t="s">
        <v>57</v>
      </c>
      <c r="H28" s="12" t="s">
        <v>50</v>
      </c>
      <c r="I28" s="12" t="s">
        <v>51</v>
      </c>
      <c r="J28" s="12" t="s">
        <v>49</v>
      </c>
      <c r="K28" s="12" t="s">
        <v>61</v>
      </c>
      <c r="L28" s="12" t="s">
        <v>74</v>
      </c>
      <c r="M28" s="12" t="s">
        <v>56</v>
      </c>
      <c r="N28" s="70" t="s">
        <v>67</v>
      </c>
      <c r="O28" s="12" t="s">
        <v>73</v>
      </c>
      <c r="P28" s="12" t="s">
        <v>111</v>
      </c>
      <c r="Q28" s="12" t="s">
        <v>54</v>
      </c>
      <c r="R28" s="12" t="s">
        <v>59</v>
      </c>
      <c r="S28" s="3"/>
      <c r="T28" s="3">
        <f t="shared" ref="T28:AI28" si="19">IF(C28=C$24,1,0)</f>
        <v>1</v>
      </c>
      <c r="U28" s="3">
        <f t="shared" si="19"/>
        <v>1</v>
      </c>
      <c r="V28" s="3">
        <f t="shared" si="19"/>
        <v>0</v>
      </c>
      <c r="W28" s="3">
        <f t="shared" si="19"/>
        <v>1</v>
      </c>
      <c r="X28" s="3">
        <f t="shared" si="19"/>
        <v>1</v>
      </c>
      <c r="Y28" s="3">
        <f t="shared" si="19"/>
        <v>0</v>
      </c>
      <c r="Z28" s="3">
        <f t="shared" si="19"/>
        <v>1</v>
      </c>
      <c r="AA28" s="3">
        <f t="shared" si="19"/>
        <v>1</v>
      </c>
      <c r="AB28" s="3">
        <f t="shared" si="19"/>
        <v>1</v>
      </c>
      <c r="AC28" s="3">
        <f t="shared" si="19"/>
        <v>0</v>
      </c>
      <c r="AD28" s="3">
        <f t="shared" si="19"/>
        <v>0</v>
      </c>
      <c r="AE28" s="70">
        <v>0.5</v>
      </c>
      <c r="AF28" s="3">
        <f t="shared" si="19"/>
        <v>0</v>
      </c>
      <c r="AG28" s="3">
        <f t="shared" si="19"/>
        <v>1</v>
      </c>
      <c r="AH28" s="3">
        <f t="shared" si="19"/>
        <v>1</v>
      </c>
      <c r="AI28" s="3">
        <f t="shared" si="19"/>
        <v>1</v>
      </c>
      <c r="AJ28" s="3"/>
      <c r="AK28" s="3"/>
      <c r="AL28" s="3"/>
      <c r="AM28" s="3"/>
      <c r="AN28" s="3"/>
      <c r="AO28" s="3"/>
      <c r="AP28" s="3"/>
      <c r="AQ28" s="3"/>
      <c r="AR28" s="3"/>
    </row>
    <row r="29" spans="1:44" customFormat="1" x14ac:dyDescent="0.25">
      <c r="A29" s="51" t="s">
        <v>39</v>
      </c>
      <c r="B29" s="3"/>
      <c r="C29" s="3" t="s">
        <v>92</v>
      </c>
      <c r="D29" s="3" t="s">
        <v>64</v>
      </c>
      <c r="E29" s="3" t="s">
        <v>70</v>
      </c>
      <c r="F29" s="3" t="s">
        <v>65</v>
      </c>
      <c r="G29" s="3" t="s">
        <v>68</v>
      </c>
      <c r="H29" s="3" t="s">
        <v>60</v>
      </c>
      <c r="I29" s="3" t="s">
        <v>58</v>
      </c>
      <c r="J29" s="3" t="s">
        <v>55</v>
      </c>
      <c r="K29" s="3" t="s">
        <v>53</v>
      </c>
      <c r="L29" s="3" t="s">
        <v>72</v>
      </c>
      <c r="M29" s="3" t="s">
        <v>75</v>
      </c>
      <c r="N29" s="70" t="s">
        <v>110</v>
      </c>
      <c r="O29" s="3" t="s">
        <v>94</v>
      </c>
      <c r="P29" s="3" t="s">
        <v>93</v>
      </c>
      <c r="Q29" s="3" t="s">
        <v>66</v>
      </c>
      <c r="R29" s="3" t="s">
        <v>63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70" t="s">
        <v>150</v>
      </c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customFormat="1" x14ac:dyDescent="0.25">
      <c r="A30" s="51" t="s">
        <v>40</v>
      </c>
      <c r="B30" s="3"/>
      <c r="C30" s="3">
        <f t="shared" ref="C30:R30" si="20">COUNTIF(C3:C21,C$28)</f>
        <v>15</v>
      </c>
      <c r="D30" s="3">
        <f t="shared" si="20"/>
        <v>12</v>
      </c>
      <c r="E30" s="3">
        <f t="shared" si="20"/>
        <v>16</v>
      </c>
      <c r="F30" s="3">
        <f t="shared" si="20"/>
        <v>14</v>
      </c>
      <c r="G30" s="3">
        <f t="shared" si="20"/>
        <v>13</v>
      </c>
      <c r="H30" s="3">
        <f t="shared" si="20"/>
        <v>9</v>
      </c>
      <c r="I30" s="3">
        <f t="shared" si="20"/>
        <v>10</v>
      </c>
      <c r="J30" s="3">
        <f t="shared" si="20"/>
        <v>14</v>
      </c>
      <c r="K30" s="3">
        <f t="shared" si="20"/>
        <v>16</v>
      </c>
      <c r="L30" s="3">
        <f t="shared" si="20"/>
        <v>11</v>
      </c>
      <c r="M30" s="3">
        <f t="shared" si="20"/>
        <v>17</v>
      </c>
      <c r="N30" s="3">
        <f t="shared" si="20"/>
        <v>5</v>
      </c>
      <c r="O30" s="3">
        <f t="shared" si="20"/>
        <v>12</v>
      </c>
      <c r="P30" s="3">
        <f t="shared" si="20"/>
        <v>11</v>
      </c>
      <c r="Q30" s="3">
        <f t="shared" si="20"/>
        <v>13</v>
      </c>
      <c r="R30" s="3">
        <f t="shared" si="20"/>
        <v>17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customFormat="1" x14ac:dyDescent="0.25">
      <c r="A31" s="51" t="s">
        <v>41</v>
      </c>
      <c r="B31" s="3"/>
      <c r="C31" s="3">
        <f t="shared" ref="C31:R31" si="21">COUNTIF(C3:C21,C$29)</f>
        <v>1</v>
      </c>
      <c r="D31" s="3">
        <f t="shared" si="21"/>
        <v>4</v>
      </c>
      <c r="E31" s="3">
        <f t="shared" si="21"/>
        <v>1</v>
      </c>
      <c r="F31" s="3">
        <f t="shared" si="21"/>
        <v>3</v>
      </c>
      <c r="G31" s="3">
        <f t="shared" si="21"/>
        <v>4</v>
      </c>
      <c r="H31" s="3">
        <f t="shared" si="21"/>
        <v>8</v>
      </c>
      <c r="I31" s="3">
        <f t="shared" si="21"/>
        <v>7</v>
      </c>
      <c r="J31" s="3">
        <f t="shared" si="21"/>
        <v>3</v>
      </c>
      <c r="K31" s="3">
        <f t="shared" si="21"/>
        <v>1</v>
      </c>
      <c r="L31" s="3">
        <f t="shared" si="21"/>
        <v>6</v>
      </c>
      <c r="M31" s="3">
        <f t="shared" si="21"/>
        <v>0</v>
      </c>
      <c r="N31" s="3">
        <f t="shared" si="21"/>
        <v>12</v>
      </c>
      <c r="O31" s="3">
        <f t="shared" si="21"/>
        <v>5</v>
      </c>
      <c r="P31" s="3">
        <f t="shared" si="21"/>
        <v>6</v>
      </c>
      <c r="Q31" s="3">
        <f t="shared" si="21"/>
        <v>4</v>
      </c>
      <c r="R31" s="3">
        <f t="shared" si="21"/>
        <v>0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customFormat="1" x14ac:dyDescent="0.25">
      <c r="A32" s="51" t="s">
        <v>42</v>
      </c>
      <c r="B32" s="3"/>
      <c r="C32" s="52">
        <f>C30/SUM(C30:C31)</f>
        <v>0.9375</v>
      </c>
      <c r="D32" s="52">
        <f t="shared" ref="D32:R32" si="22">D30/SUM(D30:D31)</f>
        <v>0.75</v>
      </c>
      <c r="E32" s="52">
        <f t="shared" si="22"/>
        <v>0.94117647058823528</v>
      </c>
      <c r="F32" s="52">
        <f t="shared" si="22"/>
        <v>0.82352941176470584</v>
      </c>
      <c r="G32" s="52">
        <f t="shared" si="22"/>
        <v>0.76470588235294112</v>
      </c>
      <c r="H32" s="52">
        <f t="shared" si="22"/>
        <v>0.52941176470588236</v>
      </c>
      <c r="I32" s="52">
        <f t="shared" si="22"/>
        <v>0.58823529411764708</v>
      </c>
      <c r="J32" s="52">
        <f t="shared" si="22"/>
        <v>0.82352941176470584</v>
      </c>
      <c r="K32" s="52">
        <f t="shared" si="22"/>
        <v>0.94117647058823528</v>
      </c>
      <c r="L32" s="52">
        <f t="shared" si="22"/>
        <v>0.6470588235294118</v>
      </c>
      <c r="M32" s="52">
        <f t="shared" si="22"/>
        <v>1</v>
      </c>
      <c r="N32" s="52">
        <f t="shared" si="22"/>
        <v>0.29411764705882354</v>
      </c>
      <c r="O32" s="52">
        <f t="shared" si="22"/>
        <v>0.70588235294117652</v>
      </c>
      <c r="P32" s="52">
        <f t="shared" si="22"/>
        <v>0.6470588235294118</v>
      </c>
      <c r="Q32" s="52">
        <f t="shared" si="22"/>
        <v>0.76470588235294112</v>
      </c>
      <c r="R32" s="52">
        <f t="shared" si="22"/>
        <v>1</v>
      </c>
      <c r="S32" s="52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4" spans="1:32" s="50" customFormat="1" x14ac:dyDescent="0.25">
      <c r="A34" s="48" t="s">
        <v>23</v>
      </c>
      <c r="B34" s="49">
        <f>SUM(T28:AI28)</f>
        <v>10.5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</row>
  </sheetData>
  <conditionalFormatting sqref="C3:C22 D22:R22">
    <cfRule type="cellIs" dxfId="92" priority="220" operator="notEqual">
      <formula>C$24</formula>
    </cfRule>
  </conditionalFormatting>
  <conditionalFormatting sqref="D3:D21">
    <cfRule type="cellIs" dxfId="91" priority="222" operator="notEqual">
      <formula>$D$24</formula>
    </cfRule>
  </conditionalFormatting>
  <conditionalFormatting sqref="E3:E21">
    <cfRule type="cellIs" dxfId="90" priority="224" operator="notEqual">
      <formula>$E$24</formula>
    </cfRule>
  </conditionalFormatting>
  <conditionalFormatting sqref="F3:F21">
    <cfRule type="cellIs" dxfId="89" priority="226" operator="notEqual">
      <formula>$F$24</formula>
    </cfRule>
  </conditionalFormatting>
  <conditionalFormatting sqref="G3:G21">
    <cfRule type="cellIs" dxfId="88" priority="228" operator="notEqual">
      <formula>$G$24</formula>
    </cfRule>
  </conditionalFormatting>
  <conditionalFormatting sqref="H3:H21">
    <cfRule type="cellIs" dxfId="87" priority="230" operator="notEqual">
      <formula>$H$24</formula>
    </cfRule>
  </conditionalFormatting>
  <conditionalFormatting sqref="I3:I21">
    <cfRule type="cellIs" dxfId="86" priority="232" operator="notEqual">
      <formula>$I$24</formula>
    </cfRule>
  </conditionalFormatting>
  <conditionalFormatting sqref="J3:J21">
    <cfRule type="cellIs" dxfId="85" priority="234" operator="notEqual">
      <formula>$J$24</formula>
    </cfRule>
  </conditionalFormatting>
  <conditionalFormatting sqref="K3:K21">
    <cfRule type="cellIs" dxfId="84" priority="236" operator="notEqual">
      <formula>$K$24</formula>
    </cfRule>
  </conditionalFormatting>
  <conditionalFormatting sqref="L3:L21">
    <cfRule type="cellIs" dxfId="83" priority="238" operator="notEqual">
      <formula>$L$24</formula>
    </cfRule>
  </conditionalFormatting>
  <conditionalFormatting sqref="M3:M21">
    <cfRule type="cellIs" dxfId="82" priority="240" operator="notEqual">
      <formula>$M$24</formula>
    </cfRule>
  </conditionalFormatting>
  <conditionalFormatting sqref="N3:N21">
    <cfRule type="cellIs" dxfId="81" priority="242" operator="notEqual">
      <formula>$N$24</formula>
    </cfRule>
  </conditionalFormatting>
  <conditionalFormatting sqref="O3:O21">
    <cfRule type="cellIs" dxfId="80" priority="244" operator="notEqual">
      <formula>$O$24</formula>
    </cfRule>
  </conditionalFormatting>
  <conditionalFormatting sqref="P3:P21">
    <cfRule type="cellIs" dxfId="79" priority="246" operator="notEqual">
      <formula>$P$24</formula>
    </cfRule>
  </conditionalFormatting>
  <conditionalFormatting sqref="Q3:Q21">
    <cfRule type="cellIs" dxfId="78" priority="248" operator="notEqual">
      <formula>$Q$24</formula>
    </cfRule>
  </conditionalFormatting>
  <conditionalFormatting sqref="R3:R21">
    <cfRule type="cellIs" dxfId="77" priority="250" operator="notEqual">
      <formula>$R$24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3" customWidth="1"/>
    <col min="2" max="2" width="7.42578125" style="12" bestFit="1" customWidth="1"/>
    <col min="3" max="18" width="6.5703125" style="12" bestFit="1" customWidth="1"/>
    <col min="19" max="19" width="2.7109375" style="12" customWidth="1"/>
    <col min="20" max="35" width="2" style="12" bestFit="1" customWidth="1"/>
    <col min="36" max="36" width="2.7109375" style="12" customWidth="1"/>
    <col min="37" max="16384" width="8.85546875" style="18"/>
  </cols>
  <sheetData>
    <row r="1" spans="1:44" ht="15.75" x14ac:dyDescent="0.25">
      <c r="A1" s="35" t="s">
        <v>159</v>
      </c>
      <c r="B1" s="36"/>
    </row>
    <row r="2" spans="1:44" ht="15.75" thickBot="1" x14ac:dyDescent="0.3">
      <c r="A2" s="26"/>
      <c r="B2" s="26" t="s">
        <v>0</v>
      </c>
    </row>
    <row r="3" spans="1:44" x14ac:dyDescent="0.25">
      <c r="A3" s="32" t="s">
        <v>29</v>
      </c>
      <c r="B3" s="37">
        <f t="shared" ref="B3:B22" si="0">SUM(T3:AI3)</f>
        <v>14</v>
      </c>
      <c r="C3" s="38" t="s">
        <v>52</v>
      </c>
      <c r="D3" s="8" t="s">
        <v>66</v>
      </c>
      <c r="E3" s="8" t="s">
        <v>62</v>
      </c>
      <c r="F3" s="8" t="s">
        <v>92</v>
      </c>
      <c r="G3" s="8" t="s">
        <v>70</v>
      </c>
      <c r="H3" s="8" t="s">
        <v>94</v>
      </c>
      <c r="I3" s="8" t="s">
        <v>61</v>
      </c>
      <c r="J3" s="8" t="s">
        <v>55</v>
      </c>
      <c r="K3" s="8" t="s">
        <v>50</v>
      </c>
      <c r="L3" s="8" t="s">
        <v>60</v>
      </c>
      <c r="M3" s="8" t="s">
        <v>51</v>
      </c>
      <c r="N3" s="8" t="s">
        <v>59</v>
      </c>
      <c r="O3" s="8" t="s">
        <v>110</v>
      </c>
      <c r="P3" s="8" t="s">
        <v>56</v>
      </c>
      <c r="Q3" s="8" t="s">
        <v>49</v>
      </c>
      <c r="R3" s="8" t="s">
        <v>73</v>
      </c>
      <c r="T3" s="12">
        <f t="shared" ref="T3:T22" si="1">IF(C3=$C$24,1,0)</f>
        <v>1</v>
      </c>
      <c r="U3" s="12">
        <f t="shared" ref="U3:U22" si="2">IF(D3=$D$24,1,0)</f>
        <v>1</v>
      </c>
      <c r="V3" s="12">
        <f t="shared" ref="V3:V22" si="3">IF(E3=$E$24,1,0)</f>
        <v>1</v>
      </c>
      <c r="W3" s="12">
        <f t="shared" ref="W3:W22" si="4">IF(F3=$F$24,1,0)</f>
        <v>1</v>
      </c>
      <c r="X3" s="12">
        <f t="shared" ref="X3:X22" si="5">IF(G3=$G$24,1,0)</f>
        <v>1</v>
      </c>
      <c r="Y3" s="12">
        <f t="shared" ref="Y3:Y22" si="6">IF(H3=$H$24,1,0)</f>
        <v>0</v>
      </c>
      <c r="Z3" s="12">
        <f t="shared" ref="Z3:Z22" si="7">IF(I3=$I$24,1,0)</f>
        <v>1</v>
      </c>
      <c r="AA3" s="12">
        <f t="shared" ref="AA3:AA22" si="8">IF(J3=$J$24,1,0)</f>
        <v>1</v>
      </c>
      <c r="AB3" s="12">
        <f t="shared" ref="AB3:AB22" si="9">IF(K3=$K$24,1,0)</f>
        <v>0</v>
      </c>
      <c r="AC3" s="12">
        <f t="shared" ref="AC3:AC22" si="10">IF(L3=$L$24,1,0)</f>
        <v>1</v>
      </c>
      <c r="AD3" s="12">
        <f t="shared" ref="AD3:AD22" si="11">IF(M3=$M$24,1,0)</f>
        <v>1</v>
      </c>
      <c r="AE3" s="12">
        <f t="shared" ref="AE3:AE22" si="12">IF(N3=$N$24,1,0)</f>
        <v>1</v>
      </c>
      <c r="AF3" s="12">
        <f t="shared" ref="AF3:AF22" si="13">IF(O3=$O$24,1,0)</f>
        <v>1</v>
      </c>
      <c r="AG3" s="12">
        <f t="shared" ref="AG3:AG22" si="14">IF(P3=$P$24,1,0)</f>
        <v>1</v>
      </c>
      <c r="AH3" s="12">
        <f t="shared" ref="AH3:AH22" si="15">IF(Q3=$Q$24,1,0)</f>
        <v>1</v>
      </c>
      <c r="AI3" s="12">
        <f t="shared" ref="AI3:AI22" si="16">IF(R3=$R$24,1,0)</f>
        <v>1</v>
      </c>
    </row>
    <row r="4" spans="1:44" x14ac:dyDescent="0.25">
      <c r="A4" s="9" t="s">
        <v>95</v>
      </c>
      <c r="B4" s="39">
        <f t="shared" ref="B4:B21" si="17">SUM(T4:AI4)</f>
        <v>13</v>
      </c>
      <c r="C4" s="38" t="s">
        <v>93</v>
      </c>
      <c r="D4" s="8" t="s">
        <v>66</v>
      </c>
      <c r="E4" s="8" t="s">
        <v>62</v>
      </c>
      <c r="F4" s="8" t="s">
        <v>92</v>
      </c>
      <c r="G4" s="8" t="s">
        <v>70</v>
      </c>
      <c r="H4" s="8" t="s">
        <v>65</v>
      </c>
      <c r="I4" s="8" t="s">
        <v>69</v>
      </c>
      <c r="J4" s="8" t="s">
        <v>55</v>
      </c>
      <c r="K4" s="8" t="s">
        <v>111</v>
      </c>
      <c r="L4" s="8" t="s">
        <v>60</v>
      </c>
      <c r="M4" s="8" t="s">
        <v>64</v>
      </c>
      <c r="N4" s="8" t="s">
        <v>59</v>
      </c>
      <c r="O4" s="8" t="s">
        <v>110</v>
      </c>
      <c r="P4" s="8" t="s">
        <v>56</v>
      </c>
      <c r="Q4" s="8" t="s">
        <v>49</v>
      </c>
      <c r="R4" s="8" t="s">
        <v>73</v>
      </c>
      <c r="T4" s="12">
        <f t="shared" si="1"/>
        <v>0</v>
      </c>
      <c r="U4" s="12">
        <f t="shared" si="2"/>
        <v>1</v>
      </c>
      <c r="V4" s="12">
        <f t="shared" si="3"/>
        <v>1</v>
      </c>
      <c r="W4" s="12">
        <f t="shared" si="4"/>
        <v>1</v>
      </c>
      <c r="X4" s="12">
        <f t="shared" si="5"/>
        <v>1</v>
      </c>
      <c r="Y4" s="12">
        <f t="shared" si="6"/>
        <v>1</v>
      </c>
      <c r="Z4" s="12">
        <f t="shared" si="7"/>
        <v>0</v>
      </c>
      <c r="AA4" s="12">
        <f t="shared" si="8"/>
        <v>1</v>
      </c>
      <c r="AB4" s="12">
        <f t="shared" si="9"/>
        <v>1</v>
      </c>
      <c r="AC4" s="12">
        <f t="shared" si="10"/>
        <v>1</v>
      </c>
      <c r="AD4" s="12">
        <f t="shared" si="11"/>
        <v>0</v>
      </c>
      <c r="AE4" s="12">
        <f t="shared" si="12"/>
        <v>1</v>
      </c>
      <c r="AF4" s="12">
        <f t="shared" si="13"/>
        <v>1</v>
      </c>
      <c r="AG4" s="12">
        <f t="shared" si="14"/>
        <v>1</v>
      </c>
      <c r="AH4" s="12">
        <f t="shared" si="15"/>
        <v>1</v>
      </c>
      <c r="AI4" s="12">
        <f t="shared" si="16"/>
        <v>1</v>
      </c>
    </row>
    <row r="5" spans="1:44" x14ac:dyDescent="0.25">
      <c r="A5" s="9" t="s">
        <v>96</v>
      </c>
      <c r="B5" s="39">
        <f t="shared" si="17"/>
        <v>13</v>
      </c>
      <c r="C5" s="38" t="s">
        <v>93</v>
      </c>
      <c r="D5" s="8" t="s">
        <v>66</v>
      </c>
      <c r="E5" s="8" t="s">
        <v>62</v>
      </c>
      <c r="F5" s="8" t="s">
        <v>92</v>
      </c>
      <c r="G5" s="8" t="s">
        <v>70</v>
      </c>
      <c r="H5" s="8" t="s">
        <v>94</v>
      </c>
      <c r="I5" s="8" t="s">
        <v>61</v>
      </c>
      <c r="J5" s="8" t="s">
        <v>55</v>
      </c>
      <c r="K5" s="8" t="s">
        <v>50</v>
      </c>
      <c r="L5" s="8" t="s">
        <v>60</v>
      </c>
      <c r="M5" s="8" t="s">
        <v>51</v>
      </c>
      <c r="N5" s="8" t="s">
        <v>59</v>
      </c>
      <c r="O5" s="8" t="s">
        <v>110</v>
      </c>
      <c r="P5" s="8" t="s">
        <v>56</v>
      </c>
      <c r="Q5" s="8" t="s">
        <v>49</v>
      </c>
      <c r="R5" s="8" t="s">
        <v>73</v>
      </c>
      <c r="T5" s="12">
        <f t="shared" si="1"/>
        <v>0</v>
      </c>
      <c r="U5" s="12">
        <f t="shared" si="2"/>
        <v>1</v>
      </c>
      <c r="V5" s="12">
        <f t="shared" si="3"/>
        <v>1</v>
      </c>
      <c r="W5" s="12">
        <f t="shared" si="4"/>
        <v>1</v>
      </c>
      <c r="X5" s="12">
        <f t="shared" si="5"/>
        <v>1</v>
      </c>
      <c r="Y5" s="12">
        <f t="shared" si="6"/>
        <v>0</v>
      </c>
      <c r="Z5" s="12">
        <f t="shared" si="7"/>
        <v>1</v>
      </c>
      <c r="AA5" s="12">
        <f t="shared" si="8"/>
        <v>1</v>
      </c>
      <c r="AB5" s="12">
        <f t="shared" si="9"/>
        <v>0</v>
      </c>
      <c r="AC5" s="12">
        <f t="shared" si="10"/>
        <v>1</v>
      </c>
      <c r="AD5" s="12">
        <f t="shared" si="11"/>
        <v>1</v>
      </c>
      <c r="AE5" s="12">
        <f t="shared" si="12"/>
        <v>1</v>
      </c>
      <c r="AF5" s="12">
        <f t="shared" si="13"/>
        <v>1</v>
      </c>
      <c r="AG5" s="12">
        <f t="shared" si="14"/>
        <v>1</v>
      </c>
      <c r="AH5" s="12">
        <f t="shared" si="15"/>
        <v>1</v>
      </c>
      <c r="AI5" s="12">
        <f t="shared" si="16"/>
        <v>1</v>
      </c>
    </row>
    <row r="6" spans="1:44" s="12" customFormat="1" x14ac:dyDescent="0.25">
      <c r="A6" s="9" t="s">
        <v>30</v>
      </c>
      <c r="B6" s="39">
        <f t="shared" si="17"/>
        <v>12</v>
      </c>
      <c r="C6" s="38" t="s">
        <v>93</v>
      </c>
      <c r="D6" s="8" t="s">
        <v>66</v>
      </c>
      <c r="E6" s="8" t="s">
        <v>62</v>
      </c>
      <c r="F6" s="8" t="s">
        <v>92</v>
      </c>
      <c r="G6" s="8" t="s">
        <v>74</v>
      </c>
      <c r="H6" s="8" t="s">
        <v>65</v>
      </c>
      <c r="I6" s="8" t="s">
        <v>61</v>
      </c>
      <c r="J6" s="8" t="s">
        <v>55</v>
      </c>
      <c r="K6" s="8" t="s">
        <v>50</v>
      </c>
      <c r="L6" s="8" t="s">
        <v>60</v>
      </c>
      <c r="M6" s="8" t="s">
        <v>51</v>
      </c>
      <c r="N6" s="8" t="s">
        <v>59</v>
      </c>
      <c r="O6" s="8" t="s">
        <v>110</v>
      </c>
      <c r="P6" s="8" t="s">
        <v>56</v>
      </c>
      <c r="Q6" s="8" t="s">
        <v>49</v>
      </c>
      <c r="R6" s="8" t="s">
        <v>68</v>
      </c>
      <c r="T6" s="12">
        <f t="shared" si="1"/>
        <v>0</v>
      </c>
      <c r="U6" s="12">
        <f t="shared" si="2"/>
        <v>1</v>
      </c>
      <c r="V6" s="12">
        <f t="shared" si="3"/>
        <v>1</v>
      </c>
      <c r="W6" s="12">
        <f t="shared" si="4"/>
        <v>1</v>
      </c>
      <c r="X6" s="12">
        <f t="shared" si="5"/>
        <v>0</v>
      </c>
      <c r="Y6" s="12">
        <f t="shared" si="6"/>
        <v>1</v>
      </c>
      <c r="Z6" s="12">
        <f t="shared" si="7"/>
        <v>1</v>
      </c>
      <c r="AA6" s="12">
        <f t="shared" si="8"/>
        <v>1</v>
      </c>
      <c r="AB6" s="12">
        <f t="shared" si="9"/>
        <v>0</v>
      </c>
      <c r="AC6" s="12">
        <f t="shared" si="10"/>
        <v>1</v>
      </c>
      <c r="AD6" s="12">
        <f t="shared" si="11"/>
        <v>1</v>
      </c>
      <c r="AE6" s="12">
        <f t="shared" si="12"/>
        <v>1</v>
      </c>
      <c r="AF6" s="12">
        <f t="shared" si="13"/>
        <v>1</v>
      </c>
      <c r="AG6" s="12">
        <f t="shared" si="14"/>
        <v>1</v>
      </c>
      <c r="AH6" s="12">
        <f t="shared" si="15"/>
        <v>1</v>
      </c>
      <c r="AI6" s="12">
        <f t="shared" si="16"/>
        <v>0</v>
      </c>
      <c r="AK6" s="18"/>
      <c r="AL6" s="18"/>
      <c r="AM6" s="18"/>
      <c r="AN6" s="18"/>
      <c r="AO6" s="18"/>
      <c r="AP6" s="18"/>
      <c r="AQ6" s="18"/>
      <c r="AR6" s="18"/>
    </row>
    <row r="7" spans="1:44" s="12" customFormat="1" x14ac:dyDescent="0.25">
      <c r="A7" s="9" t="s">
        <v>31</v>
      </c>
      <c r="B7" s="39">
        <f t="shared" si="17"/>
        <v>14</v>
      </c>
      <c r="C7" s="38" t="s">
        <v>52</v>
      </c>
      <c r="D7" s="8" t="s">
        <v>57</v>
      </c>
      <c r="E7" s="8" t="s">
        <v>62</v>
      </c>
      <c r="F7" s="8" t="s">
        <v>92</v>
      </c>
      <c r="G7" s="8" t="s">
        <v>70</v>
      </c>
      <c r="H7" s="8" t="s">
        <v>94</v>
      </c>
      <c r="I7" s="8" t="s">
        <v>61</v>
      </c>
      <c r="J7" s="8" t="s">
        <v>55</v>
      </c>
      <c r="K7" s="8" t="s">
        <v>111</v>
      </c>
      <c r="L7" s="8" t="s">
        <v>60</v>
      </c>
      <c r="M7" s="8" t="s">
        <v>51</v>
      </c>
      <c r="N7" s="8" t="s">
        <v>59</v>
      </c>
      <c r="O7" s="8" t="s">
        <v>110</v>
      </c>
      <c r="P7" s="8" t="s">
        <v>56</v>
      </c>
      <c r="Q7" s="8" t="s">
        <v>49</v>
      </c>
      <c r="R7" s="8" t="s">
        <v>73</v>
      </c>
      <c r="T7" s="12">
        <f t="shared" si="1"/>
        <v>1</v>
      </c>
      <c r="U7" s="12">
        <f t="shared" si="2"/>
        <v>0</v>
      </c>
      <c r="V7" s="12">
        <f t="shared" si="3"/>
        <v>1</v>
      </c>
      <c r="W7" s="12">
        <f t="shared" si="4"/>
        <v>1</v>
      </c>
      <c r="X7" s="12">
        <f t="shared" si="5"/>
        <v>1</v>
      </c>
      <c r="Y7" s="12">
        <f t="shared" si="6"/>
        <v>0</v>
      </c>
      <c r="Z7" s="12">
        <f t="shared" si="7"/>
        <v>1</v>
      </c>
      <c r="AA7" s="12">
        <f t="shared" si="8"/>
        <v>1</v>
      </c>
      <c r="AB7" s="12">
        <f t="shared" si="9"/>
        <v>1</v>
      </c>
      <c r="AC7" s="12">
        <f t="shared" si="10"/>
        <v>1</v>
      </c>
      <c r="AD7" s="12">
        <f t="shared" si="11"/>
        <v>1</v>
      </c>
      <c r="AE7" s="12">
        <f t="shared" si="12"/>
        <v>1</v>
      </c>
      <c r="AF7" s="12">
        <f t="shared" si="13"/>
        <v>1</v>
      </c>
      <c r="AG7" s="12">
        <f t="shared" si="14"/>
        <v>1</v>
      </c>
      <c r="AH7" s="12">
        <f t="shared" si="15"/>
        <v>1</v>
      </c>
      <c r="AI7" s="12">
        <f t="shared" si="16"/>
        <v>1</v>
      </c>
      <c r="AK7" s="18"/>
      <c r="AL7" s="18"/>
      <c r="AM7" s="18"/>
      <c r="AN7" s="18"/>
      <c r="AO7" s="18"/>
      <c r="AP7" s="18"/>
      <c r="AQ7" s="18"/>
      <c r="AR7" s="18"/>
    </row>
    <row r="8" spans="1:44" s="12" customFormat="1" x14ac:dyDescent="0.25">
      <c r="A8" s="9" t="s">
        <v>32</v>
      </c>
      <c r="B8" s="39">
        <f t="shared" si="17"/>
        <v>12</v>
      </c>
      <c r="C8" s="38" t="s">
        <v>93</v>
      </c>
      <c r="D8" s="8" t="s">
        <v>66</v>
      </c>
      <c r="E8" s="8" t="s">
        <v>62</v>
      </c>
      <c r="F8" s="8" t="s">
        <v>92</v>
      </c>
      <c r="G8" s="8" t="s">
        <v>74</v>
      </c>
      <c r="H8" s="8" t="s">
        <v>65</v>
      </c>
      <c r="I8" s="8" t="s">
        <v>61</v>
      </c>
      <c r="J8" s="8" t="s">
        <v>55</v>
      </c>
      <c r="K8" s="8" t="s">
        <v>50</v>
      </c>
      <c r="L8" s="8" t="s">
        <v>60</v>
      </c>
      <c r="M8" s="8" t="s">
        <v>51</v>
      </c>
      <c r="N8" s="8" t="s">
        <v>59</v>
      </c>
      <c r="O8" s="8" t="s">
        <v>110</v>
      </c>
      <c r="P8" s="8" t="s">
        <v>53</v>
      </c>
      <c r="Q8" s="8" t="s">
        <v>49</v>
      </c>
      <c r="R8" s="8" t="s">
        <v>73</v>
      </c>
      <c r="T8" s="12">
        <f t="shared" si="1"/>
        <v>0</v>
      </c>
      <c r="U8" s="12">
        <f t="shared" si="2"/>
        <v>1</v>
      </c>
      <c r="V8" s="12">
        <f t="shared" si="3"/>
        <v>1</v>
      </c>
      <c r="W8" s="12">
        <f t="shared" si="4"/>
        <v>1</v>
      </c>
      <c r="X8" s="12">
        <f t="shared" si="5"/>
        <v>0</v>
      </c>
      <c r="Y8" s="12">
        <f t="shared" si="6"/>
        <v>1</v>
      </c>
      <c r="Z8" s="12">
        <f t="shared" si="7"/>
        <v>1</v>
      </c>
      <c r="AA8" s="12">
        <f t="shared" si="8"/>
        <v>1</v>
      </c>
      <c r="AB8" s="12">
        <f t="shared" si="9"/>
        <v>0</v>
      </c>
      <c r="AC8" s="12">
        <f t="shared" si="10"/>
        <v>1</v>
      </c>
      <c r="AD8" s="12">
        <f t="shared" si="11"/>
        <v>1</v>
      </c>
      <c r="AE8" s="12">
        <f t="shared" si="12"/>
        <v>1</v>
      </c>
      <c r="AF8" s="12">
        <f t="shared" si="13"/>
        <v>1</v>
      </c>
      <c r="AG8" s="12">
        <f t="shared" si="14"/>
        <v>0</v>
      </c>
      <c r="AH8" s="12">
        <f t="shared" si="15"/>
        <v>1</v>
      </c>
      <c r="AI8" s="12">
        <f t="shared" si="16"/>
        <v>1</v>
      </c>
      <c r="AK8" s="18"/>
      <c r="AL8" s="18"/>
      <c r="AM8" s="18"/>
      <c r="AN8" s="18"/>
      <c r="AO8" s="18"/>
      <c r="AP8" s="18"/>
      <c r="AQ8" s="18"/>
      <c r="AR8" s="18"/>
    </row>
    <row r="9" spans="1:44" s="12" customFormat="1" x14ac:dyDescent="0.25">
      <c r="A9" s="9" t="s">
        <v>33</v>
      </c>
      <c r="B9" s="39">
        <f t="shared" si="17"/>
        <v>15</v>
      </c>
      <c r="C9" s="38" t="s">
        <v>52</v>
      </c>
      <c r="D9" s="8" t="s">
        <v>66</v>
      </c>
      <c r="E9" s="8" t="s">
        <v>62</v>
      </c>
      <c r="F9" s="8" t="s">
        <v>92</v>
      </c>
      <c r="G9" s="8" t="s">
        <v>70</v>
      </c>
      <c r="H9" s="8" t="s">
        <v>94</v>
      </c>
      <c r="I9" s="8" t="s">
        <v>61</v>
      </c>
      <c r="J9" s="8" t="s">
        <v>55</v>
      </c>
      <c r="K9" s="8" t="s">
        <v>111</v>
      </c>
      <c r="L9" s="8" t="s">
        <v>60</v>
      </c>
      <c r="M9" s="8" t="s">
        <v>51</v>
      </c>
      <c r="N9" s="8" t="s">
        <v>59</v>
      </c>
      <c r="O9" s="8" t="s">
        <v>110</v>
      </c>
      <c r="P9" s="8" t="s">
        <v>56</v>
      </c>
      <c r="Q9" s="8" t="s">
        <v>49</v>
      </c>
      <c r="R9" s="8" t="s">
        <v>73</v>
      </c>
      <c r="T9" s="12">
        <f t="shared" si="1"/>
        <v>1</v>
      </c>
      <c r="U9" s="12">
        <f t="shared" si="2"/>
        <v>1</v>
      </c>
      <c r="V9" s="12">
        <f t="shared" si="3"/>
        <v>1</v>
      </c>
      <c r="W9" s="12">
        <f t="shared" si="4"/>
        <v>1</v>
      </c>
      <c r="X9" s="12">
        <f t="shared" si="5"/>
        <v>1</v>
      </c>
      <c r="Y9" s="12">
        <f t="shared" si="6"/>
        <v>0</v>
      </c>
      <c r="Z9" s="12">
        <f t="shared" si="7"/>
        <v>1</v>
      </c>
      <c r="AA9" s="12">
        <f t="shared" si="8"/>
        <v>1</v>
      </c>
      <c r="AB9" s="12">
        <f t="shared" si="9"/>
        <v>1</v>
      </c>
      <c r="AC9" s="12">
        <f t="shared" si="10"/>
        <v>1</v>
      </c>
      <c r="AD9" s="12">
        <f t="shared" si="11"/>
        <v>1</v>
      </c>
      <c r="AE9" s="12">
        <f t="shared" si="12"/>
        <v>1</v>
      </c>
      <c r="AF9" s="12">
        <f t="shared" si="13"/>
        <v>1</v>
      </c>
      <c r="AG9" s="12">
        <f t="shared" si="14"/>
        <v>1</v>
      </c>
      <c r="AH9" s="12">
        <f t="shared" si="15"/>
        <v>1</v>
      </c>
      <c r="AI9" s="12">
        <f t="shared" si="16"/>
        <v>1</v>
      </c>
      <c r="AK9" s="18"/>
      <c r="AL9" s="18"/>
      <c r="AM9" s="18"/>
      <c r="AN9" s="18"/>
      <c r="AO9" s="18"/>
      <c r="AP9" s="18"/>
      <c r="AQ9" s="18"/>
      <c r="AR9" s="18"/>
    </row>
    <row r="10" spans="1:44" s="12" customFormat="1" x14ac:dyDescent="0.25">
      <c r="A10" s="9" t="s">
        <v>98</v>
      </c>
      <c r="B10" s="39">
        <f t="shared" si="17"/>
        <v>13</v>
      </c>
      <c r="C10" s="38" t="s">
        <v>93</v>
      </c>
      <c r="D10" s="8" t="s">
        <v>66</v>
      </c>
      <c r="E10" s="8" t="s">
        <v>62</v>
      </c>
      <c r="F10" s="8" t="s">
        <v>92</v>
      </c>
      <c r="G10" s="8" t="s">
        <v>70</v>
      </c>
      <c r="H10" s="8" t="s">
        <v>65</v>
      </c>
      <c r="I10" s="8" t="s">
        <v>69</v>
      </c>
      <c r="J10" s="8" t="s">
        <v>55</v>
      </c>
      <c r="K10" s="8" t="s">
        <v>111</v>
      </c>
      <c r="L10" s="8" t="s">
        <v>60</v>
      </c>
      <c r="M10" s="8" t="s">
        <v>64</v>
      </c>
      <c r="N10" s="8" t="s">
        <v>59</v>
      </c>
      <c r="O10" s="8" t="s">
        <v>110</v>
      </c>
      <c r="P10" s="8" t="s">
        <v>56</v>
      </c>
      <c r="Q10" s="8" t="s">
        <v>49</v>
      </c>
      <c r="R10" s="8" t="s">
        <v>73</v>
      </c>
      <c r="T10" s="12">
        <f t="shared" si="1"/>
        <v>0</v>
      </c>
      <c r="U10" s="12">
        <f t="shared" si="2"/>
        <v>1</v>
      </c>
      <c r="V10" s="12">
        <f t="shared" si="3"/>
        <v>1</v>
      </c>
      <c r="W10" s="12">
        <f t="shared" si="4"/>
        <v>1</v>
      </c>
      <c r="X10" s="12">
        <f t="shared" si="5"/>
        <v>1</v>
      </c>
      <c r="Y10" s="12">
        <f t="shared" si="6"/>
        <v>1</v>
      </c>
      <c r="Z10" s="12">
        <f t="shared" si="7"/>
        <v>0</v>
      </c>
      <c r="AA10" s="12">
        <f t="shared" si="8"/>
        <v>1</v>
      </c>
      <c r="AB10" s="12">
        <f t="shared" si="9"/>
        <v>1</v>
      </c>
      <c r="AC10" s="12">
        <f t="shared" si="10"/>
        <v>1</v>
      </c>
      <c r="AD10" s="12">
        <f t="shared" si="11"/>
        <v>0</v>
      </c>
      <c r="AE10" s="12">
        <f t="shared" si="12"/>
        <v>1</v>
      </c>
      <c r="AF10" s="12">
        <f t="shared" si="13"/>
        <v>1</v>
      </c>
      <c r="AG10" s="12">
        <f t="shared" si="14"/>
        <v>1</v>
      </c>
      <c r="AH10" s="12">
        <f t="shared" si="15"/>
        <v>1</v>
      </c>
      <c r="AI10" s="12">
        <f t="shared" si="16"/>
        <v>1</v>
      </c>
      <c r="AK10" s="18"/>
      <c r="AL10" s="18"/>
      <c r="AM10" s="18"/>
      <c r="AN10" s="18"/>
      <c r="AO10" s="18"/>
      <c r="AP10" s="18"/>
      <c r="AQ10" s="18"/>
      <c r="AR10" s="18"/>
    </row>
    <row r="11" spans="1:44" s="12" customFormat="1" x14ac:dyDescent="0.25">
      <c r="A11" s="9" t="s">
        <v>99</v>
      </c>
      <c r="B11" s="39">
        <f t="shared" si="17"/>
        <v>14</v>
      </c>
      <c r="C11" s="38" t="s">
        <v>52</v>
      </c>
      <c r="D11" s="8" t="s">
        <v>66</v>
      </c>
      <c r="E11" s="8" t="s">
        <v>62</v>
      </c>
      <c r="F11" s="8" t="s">
        <v>92</v>
      </c>
      <c r="G11" s="8" t="s">
        <v>70</v>
      </c>
      <c r="H11" s="8" t="s">
        <v>94</v>
      </c>
      <c r="I11" s="8" t="s">
        <v>69</v>
      </c>
      <c r="J11" s="8" t="s">
        <v>55</v>
      </c>
      <c r="K11" s="8" t="s">
        <v>111</v>
      </c>
      <c r="L11" s="8" t="s">
        <v>60</v>
      </c>
      <c r="M11" s="8" t="s">
        <v>51</v>
      </c>
      <c r="N11" s="8" t="s">
        <v>59</v>
      </c>
      <c r="O11" s="8" t="s">
        <v>110</v>
      </c>
      <c r="P11" s="8" t="s">
        <v>56</v>
      </c>
      <c r="Q11" s="8" t="s">
        <v>49</v>
      </c>
      <c r="R11" s="8" t="s">
        <v>73</v>
      </c>
      <c r="T11" s="12">
        <f t="shared" si="1"/>
        <v>1</v>
      </c>
      <c r="U11" s="12">
        <f t="shared" si="2"/>
        <v>1</v>
      </c>
      <c r="V11" s="12">
        <f t="shared" si="3"/>
        <v>1</v>
      </c>
      <c r="W11" s="12">
        <f t="shared" si="4"/>
        <v>1</v>
      </c>
      <c r="X11" s="12">
        <f t="shared" si="5"/>
        <v>1</v>
      </c>
      <c r="Y11" s="12">
        <f t="shared" si="6"/>
        <v>0</v>
      </c>
      <c r="Z11" s="12">
        <f t="shared" si="7"/>
        <v>0</v>
      </c>
      <c r="AA11" s="12">
        <f t="shared" si="8"/>
        <v>1</v>
      </c>
      <c r="AB11" s="12">
        <f t="shared" si="9"/>
        <v>1</v>
      </c>
      <c r="AC11" s="12">
        <f t="shared" si="10"/>
        <v>1</v>
      </c>
      <c r="AD11" s="12">
        <f t="shared" si="11"/>
        <v>1</v>
      </c>
      <c r="AE11" s="12">
        <f t="shared" si="12"/>
        <v>1</v>
      </c>
      <c r="AF11" s="12">
        <f t="shared" si="13"/>
        <v>1</v>
      </c>
      <c r="AG11" s="12">
        <f t="shared" si="14"/>
        <v>1</v>
      </c>
      <c r="AH11" s="12">
        <f t="shared" si="15"/>
        <v>1</v>
      </c>
      <c r="AI11" s="12">
        <f t="shared" si="16"/>
        <v>1</v>
      </c>
      <c r="AK11" s="18"/>
      <c r="AL11" s="18"/>
      <c r="AM11" s="18"/>
      <c r="AN11" s="18"/>
      <c r="AO11" s="18"/>
      <c r="AP11" s="18"/>
      <c r="AQ11" s="18"/>
      <c r="AR11" s="18"/>
    </row>
    <row r="12" spans="1:44" s="12" customFormat="1" x14ac:dyDescent="0.25">
      <c r="A12" s="9" t="s">
        <v>100</v>
      </c>
      <c r="B12" s="39">
        <f t="shared" si="17"/>
        <v>12</v>
      </c>
      <c r="C12" s="38" t="s">
        <v>115</v>
      </c>
      <c r="D12" s="8" t="s">
        <v>66</v>
      </c>
      <c r="E12" s="8" t="s">
        <v>62</v>
      </c>
      <c r="F12" s="8" t="s">
        <v>92</v>
      </c>
      <c r="G12" s="8" t="s">
        <v>70</v>
      </c>
      <c r="H12" s="8" t="s">
        <v>94</v>
      </c>
      <c r="I12" s="8" t="s">
        <v>69</v>
      </c>
      <c r="J12" s="8" t="s">
        <v>55</v>
      </c>
      <c r="K12" s="8" t="s">
        <v>111</v>
      </c>
      <c r="L12" s="8" t="s">
        <v>67</v>
      </c>
      <c r="M12" s="8" t="s">
        <v>51</v>
      </c>
      <c r="N12" s="8" t="s">
        <v>59</v>
      </c>
      <c r="O12" s="8" t="s">
        <v>110</v>
      </c>
      <c r="P12" s="8" t="s">
        <v>56</v>
      </c>
      <c r="Q12" s="8" t="s">
        <v>49</v>
      </c>
      <c r="R12" s="8" t="s">
        <v>73</v>
      </c>
      <c r="T12" s="12">
        <f t="shared" si="1"/>
        <v>0</v>
      </c>
      <c r="U12" s="12">
        <f t="shared" si="2"/>
        <v>1</v>
      </c>
      <c r="V12" s="12">
        <f t="shared" si="3"/>
        <v>1</v>
      </c>
      <c r="W12" s="12">
        <f t="shared" si="4"/>
        <v>1</v>
      </c>
      <c r="X12" s="12">
        <f t="shared" si="5"/>
        <v>1</v>
      </c>
      <c r="Y12" s="12">
        <f t="shared" si="6"/>
        <v>0</v>
      </c>
      <c r="Z12" s="12">
        <f t="shared" si="7"/>
        <v>0</v>
      </c>
      <c r="AA12" s="12">
        <f t="shared" si="8"/>
        <v>1</v>
      </c>
      <c r="AB12" s="12">
        <f t="shared" si="9"/>
        <v>1</v>
      </c>
      <c r="AC12" s="12">
        <f t="shared" si="10"/>
        <v>0</v>
      </c>
      <c r="AD12" s="12">
        <f t="shared" si="11"/>
        <v>1</v>
      </c>
      <c r="AE12" s="12">
        <f t="shared" si="12"/>
        <v>1</v>
      </c>
      <c r="AF12" s="12">
        <f t="shared" si="13"/>
        <v>1</v>
      </c>
      <c r="AG12" s="12">
        <f t="shared" si="14"/>
        <v>1</v>
      </c>
      <c r="AH12" s="12">
        <f t="shared" si="15"/>
        <v>1</v>
      </c>
      <c r="AI12" s="12">
        <f t="shared" si="16"/>
        <v>1</v>
      </c>
      <c r="AK12" s="18"/>
      <c r="AL12" s="18"/>
      <c r="AM12" s="18"/>
      <c r="AN12" s="18"/>
      <c r="AO12" s="18"/>
      <c r="AP12" s="18"/>
      <c r="AQ12" s="18"/>
      <c r="AR12" s="18"/>
    </row>
    <row r="13" spans="1:44" s="12" customFormat="1" x14ac:dyDescent="0.25">
      <c r="A13" s="9" t="s">
        <v>101</v>
      </c>
      <c r="B13" s="39">
        <f t="shared" si="17"/>
        <v>14</v>
      </c>
      <c r="C13" s="38" t="s">
        <v>52</v>
      </c>
      <c r="D13" s="8" t="s">
        <v>66</v>
      </c>
      <c r="E13" s="8" t="s">
        <v>62</v>
      </c>
      <c r="F13" s="8" t="s">
        <v>92</v>
      </c>
      <c r="G13" s="8" t="s">
        <v>70</v>
      </c>
      <c r="H13" s="8" t="s">
        <v>65</v>
      </c>
      <c r="I13" s="8" t="s">
        <v>69</v>
      </c>
      <c r="J13" s="8" t="s">
        <v>55</v>
      </c>
      <c r="K13" s="8" t="s">
        <v>50</v>
      </c>
      <c r="L13" s="8" t="s">
        <v>60</v>
      </c>
      <c r="M13" s="8" t="s">
        <v>51</v>
      </c>
      <c r="N13" s="8" t="s">
        <v>59</v>
      </c>
      <c r="O13" s="8" t="s">
        <v>110</v>
      </c>
      <c r="P13" s="8" t="s">
        <v>56</v>
      </c>
      <c r="Q13" s="8" t="s">
        <v>49</v>
      </c>
      <c r="R13" s="8" t="s">
        <v>73</v>
      </c>
      <c r="T13" s="12">
        <f t="shared" si="1"/>
        <v>1</v>
      </c>
      <c r="U13" s="12">
        <f t="shared" si="2"/>
        <v>1</v>
      </c>
      <c r="V13" s="12">
        <f t="shared" si="3"/>
        <v>1</v>
      </c>
      <c r="W13" s="12">
        <f t="shared" si="4"/>
        <v>1</v>
      </c>
      <c r="X13" s="12">
        <f t="shared" si="5"/>
        <v>1</v>
      </c>
      <c r="Y13" s="12">
        <f t="shared" si="6"/>
        <v>1</v>
      </c>
      <c r="Z13" s="12">
        <f t="shared" si="7"/>
        <v>0</v>
      </c>
      <c r="AA13" s="12">
        <f t="shared" si="8"/>
        <v>1</v>
      </c>
      <c r="AB13" s="12">
        <f t="shared" si="9"/>
        <v>0</v>
      </c>
      <c r="AC13" s="12">
        <f t="shared" si="10"/>
        <v>1</v>
      </c>
      <c r="AD13" s="12">
        <f t="shared" si="11"/>
        <v>1</v>
      </c>
      <c r="AE13" s="12">
        <f t="shared" si="12"/>
        <v>1</v>
      </c>
      <c r="AF13" s="12">
        <f t="shared" si="13"/>
        <v>1</v>
      </c>
      <c r="AG13" s="12">
        <f t="shared" si="14"/>
        <v>1</v>
      </c>
      <c r="AH13" s="12">
        <f t="shared" si="15"/>
        <v>1</v>
      </c>
      <c r="AI13" s="12">
        <f t="shared" si="16"/>
        <v>1</v>
      </c>
      <c r="AK13" s="18"/>
      <c r="AL13" s="18"/>
      <c r="AM13" s="18"/>
      <c r="AN13" s="18"/>
      <c r="AO13" s="18"/>
      <c r="AP13" s="18"/>
      <c r="AQ13" s="18"/>
      <c r="AR13" s="18"/>
    </row>
    <row r="14" spans="1:44" s="12" customFormat="1" x14ac:dyDescent="0.25">
      <c r="A14" s="9" t="s">
        <v>102</v>
      </c>
      <c r="B14" s="39">
        <f t="shared" si="17"/>
        <v>14</v>
      </c>
      <c r="C14" s="38" t="s">
        <v>52</v>
      </c>
      <c r="D14" s="8" t="s">
        <v>66</v>
      </c>
      <c r="E14" s="8" t="s">
        <v>62</v>
      </c>
      <c r="F14" s="8" t="s">
        <v>92</v>
      </c>
      <c r="G14" s="8" t="s">
        <v>70</v>
      </c>
      <c r="H14" s="8" t="s">
        <v>94</v>
      </c>
      <c r="I14" s="8" t="s">
        <v>61</v>
      </c>
      <c r="J14" s="8" t="s">
        <v>55</v>
      </c>
      <c r="K14" s="8" t="s">
        <v>111</v>
      </c>
      <c r="L14" s="8" t="s">
        <v>60</v>
      </c>
      <c r="M14" s="8" t="s">
        <v>51</v>
      </c>
      <c r="N14" s="8" t="s">
        <v>59</v>
      </c>
      <c r="O14" s="8" t="s">
        <v>110</v>
      </c>
      <c r="P14" s="8" t="s">
        <v>53</v>
      </c>
      <c r="Q14" s="8" t="s">
        <v>49</v>
      </c>
      <c r="R14" s="8" t="s">
        <v>73</v>
      </c>
      <c r="T14" s="12">
        <f t="shared" si="1"/>
        <v>1</v>
      </c>
      <c r="U14" s="12">
        <f t="shared" si="2"/>
        <v>1</v>
      </c>
      <c r="V14" s="12">
        <f t="shared" si="3"/>
        <v>1</v>
      </c>
      <c r="W14" s="12">
        <f t="shared" si="4"/>
        <v>1</v>
      </c>
      <c r="X14" s="12">
        <f t="shared" si="5"/>
        <v>1</v>
      </c>
      <c r="Y14" s="12">
        <f t="shared" si="6"/>
        <v>0</v>
      </c>
      <c r="Z14" s="12">
        <f t="shared" si="7"/>
        <v>1</v>
      </c>
      <c r="AA14" s="12">
        <f t="shared" si="8"/>
        <v>1</v>
      </c>
      <c r="AB14" s="12">
        <f t="shared" si="9"/>
        <v>1</v>
      </c>
      <c r="AC14" s="12">
        <f t="shared" si="10"/>
        <v>1</v>
      </c>
      <c r="AD14" s="12">
        <f t="shared" si="11"/>
        <v>1</v>
      </c>
      <c r="AE14" s="12">
        <f t="shared" si="12"/>
        <v>1</v>
      </c>
      <c r="AF14" s="12">
        <f t="shared" si="13"/>
        <v>1</v>
      </c>
      <c r="AG14" s="12">
        <f t="shared" si="14"/>
        <v>0</v>
      </c>
      <c r="AH14" s="12">
        <f t="shared" si="15"/>
        <v>1</v>
      </c>
      <c r="AI14" s="12">
        <f t="shared" si="16"/>
        <v>1</v>
      </c>
      <c r="AK14" s="18"/>
      <c r="AL14" s="18"/>
      <c r="AM14" s="18"/>
      <c r="AN14" s="18"/>
      <c r="AO14" s="18"/>
      <c r="AP14" s="18"/>
      <c r="AQ14" s="18"/>
      <c r="AR14" s="18"/>
    </row>
    <row r="15" spans="1:44" x14ac:dyDescent="0.25">
      <c r="A15" s="9" t="s">
        <v>34</v>
      </c>
      <c r="B15" s="71">
        <v>11</v>
      </c>
      <c r="C15" s="38" t="s">
        <v>115</v>
      </c>
      <c r="D15" s="8" t="s">
        <v>115</v>
      </c>
      <c r="E15" s="8" t="s">
        <v>115</v>
      </c>
      <c r="F15" s="8" t="s">
        <v>115</v>
      </c>
      <c r="G15" s="8" t="s">
        <v>115</v>
      </c>
      <c r="H15" s="8" t="s">
        <v>115</v>
      </c>
      <c r="I15" s="8" t="s">
        <v>115</v>
      </c>
      <c r="J15" s="8" t="s">
        <v>115</v>
      </c>
      <c r="K15" s="8" t="s">
        <v>115</v>
      </c>
      <c r="L15" s="8" t="s">
        <v>115</v>
      </c>
      <c r="M15" s="8" t="s">
        <v>115</v>
      </c>
      <c r="N15" s="8" t="s">
        <v>115</v>
      </c>
      <c r="O15" s="8" t="s">
        <v>115</v>
      </c>
      <c r="P15" s="8" t="s">
        <v>115</v>
      </c>
      <c r="Q15" s="8" t="s">
        <v>115</v>
      </c>
      <c r="R15" s="8" t="s">
        <v>115</v>
      </c>
      <c r="T15" s="12">
        <f t="shared" si="1"/>
        <v>0</v>
      </c>
      <c r="U15" s="12">
        <f t="shared" si="2"/>
        <v>0</v>
      </c>
      <c r="V15" s="12">
        <f t="shared" si="3"/>
        <v>0</v>
      </c>
      <c r="W15" s="12">
        <f t="shared" si="4"/>
        <v>0</v>
      </c>
      <c r="X15" s="12">
        <f t="shared" si="5"/>
        <v>0</v>
      </c>
      <c r="Y15" s="12">
        <f t="shared" si="6"/>
        <v>0</v>
      </c>
      <c r="Z15" s="12">
        <f t="shared" si="7"/>
        <v>0</v>
      </c>
      <c r="AA15" s="12">
        <f t="shared" si="8"/>
        <v>0</v>
      </c>
      <c r="AB15" s="12">
        <f t="shared" si="9"/>
        <v>0</v>
      </c>
      <c r="AC15" s="12">
        <f t="shared" si="10"/>
        <v>0</v>
      </c>
      <c r="AD15" s="12">
        <f t="shared" si="11"/>
        <v>0</v>
      </c>
      <c r="AE15" s="12">
        <f t="shared" si="12"/>
        <v>0</v>
      </c>
      <c r="AF15" s="12">
        <f t="shared" si="13"/>
        <v>0</v>
      </c>
      <c r="AG15" s="12">
        <f t="shared" si="14"/>
        <v>0</v>
      </c>
      <c r="AH15" s="12">
        <f t="shared" si="15"/>
        <v>0</v>
      </c>
      <c r="AI15" s="12">
        <f t="shared" si="16"/>
        <v>0</v>
      </c>
    </row>
    <row r="16" spans="1:44" x14ac:dyDescent="0.25">
      <c r="A16" s="9" t="s">
        <v>35</v>
      </c>
      <c r="B16" s="39">
        <f t="shared" si="17"/>
        <v>13</v>
      </c>
      <c r="C16" s="38" t="s">
        <v>52</v>
      </c>
      <c r="D16" s="8" t="s">
        <v>66</v>
      </c>
      <c r="E16" s="8" t="s">
        <v>62</v>
      </c>
      <c r="F16" s="8" t="s">
        <v>92</v>
      </c>
      <c r="G16" s="8" t="s">
        <v>70</v>
      </c>
      <c r="H16" s="8" t="s">
        <v>94</v>
      </c>
      <c r="I16" s="8" t="s">
        <v>69</v>
      </c>
      <c r="J16" s="8" t="s">
        <v>55</v>
      </c>
      <c r="K16" s="8" t="s">
        <v>50</v>
      </c>
      <c r="L16" s="8" t="s">
        <v>60</v>
      </c>
      <c r="M16" s="8" t="s">
        <v>51</v>
      </c>
      <c r="N16" s="8" t="s">
        <v>59</v>
      </c>
      <c r="O16" s="8" t="s">
        <v>110</v>
      </c>
      <c r="P16" s="8" t="s">
        <v>56</v>
      </c>
      <c r="Q16" s="8" t="s">
        <v>49</v>
      </c>
      <c r="R16" s="8" t="s">
        <v>73</v>
      </c>
      <c r="T16" s="12">
        <f t="shared" si="1"/>
        <v>1</v>
      </c>
      <c r="U16" s="12">
        <f t="shared" si="2"/>
        <v>1</v>
      </c>
      <c r="V16" s="12">
        <f t="shared" si="3"/>
        <v>1</v>
      </c>
      <c r="W16" s="12">
        <f t="shared" si="4"/>
        <v>1</v>
      </c>
      <c r="X16" s="12">
        <f t="shared" si="5"/>
        <v>1</v>
      </c>
      <c r="Y16" s="12">
        <f t="shared" si="6"/>
        <v>0</v>
      </c>
      <c r="Z16" s="12">
        <f t="shared" si="7"/>
        <v>0</v>
      </c>
      <c r="AA16" s="12">
        <f t="shared" si="8"/>
        <v>1</v>
      </c>
      <c r="AB16" s="12">
        <f t="shared" si="9"/>
        <v>0</v>
      </c>
      <c r="AC16" s="12">
        <f t="shared" si="10"/>
        <v>1</v>
      </c>
      <c r="AD16" s="12">
        <f t="shared" si="11"/>
        <v>1</v>
      </c>
      <c r="AE16" s="12">
        <f t="shared" si="12"/>
        <v>1</v>
      </c>
      <c r="AF16" s="12">
        <f t="shared" si="13"/>
        <v>1</v>
      </c>
      <c r="AG16" s="12">
        <f t="shared" si="14"/>
        <v>1</v>
      </c>
      <c r="AH16" s="12">
        <f t="shared" si="15"/>
        <v>1</v>
      </c>
      <c r="AI16" s="12">
        <f t="shared" si="16"/>
        <v>1</v>
      </c>
    </row>
    <row r="17" spans="1:44" x14ac:dyDescent="0.25">
      <c r="A17" s="9" t="s">
        <v>36</v>
      </c>
      <c r="B17" s="39">
        <f t="shared" si="17"/>
        <v>14</v>
      </c>
      <c r="C17" s="38" t="s">
        <v>52</v>
      </c>
      <c r="D17" s="8" t="s">
        <v>66</v>
      </c>
      <c r="E17" s="8" t="s">
        <v>62</v>
      </c>
      <c r="F17" s="8" t="s">
        <v>92</v>
      </c>
      <c r="G17" s="8" t="s">
        <v>70</v>
      </c>
      <c r="H17" s="8" t="s">
        <v>65</v>
      </c>
      <c r="I17" s="8" t="s">
        <v>69</v>
      </c>
      <c r="J17" s="8" t="s">
        <v>55</v>
      </c>
      <c r="K17" s="8" t="s">
        <v>50</v>
      </c>
      <c r="L17" s="8" t="s">
        <v>60</v>
      </c>
      <c r="M17" s="8" t="s">
        <v>51</v>
      </c>
      <c r="N17" s="8" t="s">
        <v>59</v>
      </c>
      <c r="O17" s="8" t="s">
        <v>110</v>
      </c>
      <c r="P17" s="8" t="s">
        <v>56</v>
      </c>
      <c r="Q17" s="8" t="s">
        <v>49</v>
      </c>
      <c r="R17" s="8" t="s">
        <v>73</v>
      </c>
      <c r="T17" s="12">
        <f t="shared" si="1"/>
        <v>1</v>
      </c>
      <c r="U17" s="12">
        <f t="shared" si="2"/>
        <v>1</v>
      </c>
      <c r="V17" s="12">
        <f t="shared" si="3"/>
        <v>1</v>
      </c>
      <c r="W17" s="12">
        <f t="shared" si="4"/>
        <v>1</v>
      </c>
      <c r="X17" s="12">
        <f t="shared" si="5"/>
        <v>1</v>
      </c>
      <c r="Y17" s="12">
        <f t="shared" si="6"/>
        <v>1</v>
      </c>
      <c r="Z17" s="12">
        <f t="shared" si="7"/>
        <v>0</v>
      </c>
      <c r="AA17" s="12">
        <f t="shared" si="8"/>
        <v>1</v>
      </c>
      <c r="AB17" s="12">
        <f t="shared" si="9"/>
        <v>0</v>
      </c>
      <c r="AC17" s="12">
        <f t="shared" si="10"/>
        <v>1</v>
      </c>
      <c r="AD17" s="12">
        <f t="shared" si="11"/>
        <v>1</v>
      </c>
      <c r="AE17" s="12">
        <f t="shared" si="12"/>
        <v>1</v>
      </c>
      <c r="AF17" s="12">
        <f t="shared" si="13"/>
        <v>1</v>
      </c>
      <c r="AG17" s="12">
        <f t="shared" si="14"/>
        <v>1</v>
      </c>
      <c r="AH17" s="12">
        <f t="shared" si="15"/>
        <v>1</v>
      </c>
      <c r="AI17" s="12">
        <f t="shared" si="16"/>
        <v>1</v>
      </c>
    </row>
    <row r="18" spans="1:44" x14ac:dyDescent="0.25">
      <c r="A18" s="9" t="s">
        <v>37</v>
      </c>
      <c r="B18" s="39">
        <f t="shared" si="17"/>
        <v>13</v>
      </c>
      <c r="C18" s="38" t="s">
        <v>93</v>
      </c>
      <c r="D18" s="8" t="s">
        <v>66</v>
      </c>
      <c r="E18" s="8" t="s">
        <v>62</v>
      </c>
      <c r="F18" s="8" t="s">
        <v>92</v>
      </c>
      <c r="G18" s="8" t="s">
        <v>70</v>
      </c>
      <c r="H18" s="8" t="s">
        <v>65</v>
      </c>
      <c r="I18" s="8" t="s">
        <v>61</v>
      </c>
      <c r="J18" s="8" t="s">
        <v>55</v>
      </c>
      <c r="K18" s="8" t="s">
        <v>50</v>
      </c>
      <c r="L18" s="8" t="s">
        <v>67</v>
      </c>
      <c r="M18" s="8" t="s">
        <v>51</v>
      </c>
      <c r="N18" s="8" t="s">
        <v>59</v>
      </c>
      <c r="O18" s="8" t="s">
        <v>110</v>
      </c>
      <c r="P18" s="8" t="s">
        <v>56</v>
      </c>
      <c r="Q18" s="8" t="s">
        <v>49</v>
      </c>
      <c r="R18" s="8" t="s">
        <v>73</v>
      </c>
      <c r="T18" s="12">
        <f t="shared" si="1"/>
        <v>0</v>
      </c>
      <c r="U18" s="12">
        <f t="shared" si="2"/>
        <v>1</v>
      </c>
      <c r="V18" s="12">
        <f t="shared" si="3"/>
        <v>1</v>
      </c>
      <c r="W18" s="12">
        <f t="shared" si="4"/>
        <v>1</v>
      </c>
      <c r="X18" s="12">
        <f t="shared" si="5"/>
        <v>1</v>
      </c>
      <c r="Y18" s="12">
        <f t="shared" si="6"/>
        <v>1</v>
      </c>
      <c r="Z18" s="12">
        <f t="shared" si="7"/>
        <v>1</v>
      </c>
      <c r="AA18" s="12">
        <f t="shared" si="8"/>
        <v>1</v>
      </c>
      <c r="AB18" s="12">
        <f t="shared" si="9"/>
        <v>0</v>
      </c>
      <c r="AC18" s="12">
        <f t="shared" si="10"/>
        <v>0</v>
      </c>
      <c r="AD18" s="12">
        <f t="shared" si="11"/>
        <v>1</v>
      </c>
      <c r="AE18" s="12">
        <f t="shared" si="12"/>
        <v>1</v>
      </c>
      <c r="AF18" s="12">
        <f t="shared" si="13"/>
        <v>1</v>
      </c>
      <c r="AG18" s="12">
        <f t="shared" si="14"/>
        <v>1</v>
      </c>
      <c r="AH18" s="12">
        <f t="shared" si="15"/>
        <v>1</v>
      </c>
      <c r="AI18" s="12">
        <f t="shared" si="16"/>
        <v>1</v>
      </c>
    </row>
    <row r="19" spans="1:44" x14ac:dyDescent="0.25">
      <c r="A19" s="9" t="s">
        <v>104</v>
      </c>
      <c r="B19" s="39">
        <f t="shared" si="17"/>
        <v>14</v>
      </c>
      <c r="C19" s="38" t="s">
        <v>93</v>
      </c>
      <c r="D19" s="8" t="s">
        <v>66</v>
      </c>
      <c r="E19" s="8" t="s">
        <v>62</v>
      </c>
      <c r="F19" s="8" t="s">
        <v>92</v>
      </c>
      <c r="G19" s="8" t="s">
        <v>70</v>
      </c>
      <c r="H19" s="8" t="s">
        <v>94</v>
      </c>
      <c r="I19" s="8" t="s">
        <v>61</v>
      </c>
      <c r="J19" s="8" t="s">
        <v>55</v>
      </c>
      <c r="K19" s="8" t="s">
        <v>111</v>
      </c>
      <c r="L19" s="8" t="s">
        <v>60</v>
      </c>
      <c r="M19" s="8" t="s">
        <v>51</v>
      </c>
      <c r="N19" s="8" t="s">
        <v>59</v>
      </c>
      <c r="O19" s="8" t="s">
        <v>110</v>
      </c>
      <c r="P19" s="8" t="s">
        <v>56</v>
      </c>
      <c r="Q19" s="8" t="s">
        <v>49</v>
      </c>
      <c r="R19" s="8" t="s">
        <v>73</v>
      </c>
      <c r="T19" s="12">
        <f t="shared" si="1"/>
        <v>0</v>
      </c>
      <c r="U19" s="12">
        <f t="shared" si="2"/>
        <v>1</v>
      </c>
      <c r="V19" s="12">
        <f t="shared" si="3"/>
        <v>1</v>
      </c>
      <c r="W19" s="12">
        <f t="shared" si="4"/>
        <v>1</v>
      </c>
      <c r="X19" s="12">
        <f t="shared" si="5"/>
        <v>1</v>
      </c>
      <c r="Y19" s="12">
        <f t="shared" si="6"/>
        <v>0</v>
      </c>
      <c r="Z19" s="12">
        <f t="shared" si="7"/>
        <v>1</v>
      </c>
      <c r="AA19" s="12">
        <f t="shared" si="8"/>
        <v>1</v>
      </c>
      <c r="AB19" s="12">
        <f t="shared" si="9"/>
        <v>1</v>
      </c>
      <c r="AC19" s="12">
        <f t="shared" si="10"/>
        <v>1</v>
      </c>
      <c r="AD19" s="12">
        <f t="shared" si="11"/>
        <v>1</v>
      </c>
      <c r="AE19" s="12">
        <f t="shared" si="12"/>
        <v>1</v>
      </c>
      <c r="AF19" s="12">
        <f t="shared" si="13"/>
        <v>1</v>
      </c>
      <c r="AG19" s="12">
        <f t="shared" si="14"/>
        <v>1</v>
      </c>
      <c r="AH19" s="12">
        <f t="shared" si="15"/>
        <v>1</v>
      </c>
      <c r="AI19" s="12">
        <f t="shared" si="16"/>
        <v>1</v>
      </c>
    </row>
    <row r="20" spans="1:44" x14ac:dyDescent="0.25">
      <c r="A20" s="9" t="s">
        <v>105</v>
      </c>
      <c r="B20" s="39">
        <f t="shared" si="17"/>
        <v>14</v>
      </c>
      <c r="C20" s="38" t="s">
        <v>52</v>
      </c>
      <c r="D20" s="8" t="s">
        <v>66</v>
      </c>
      <c r="E20" s="8" t="s">
        <v>62</v>
      </c>
      <c r="F20" s="8" t="s">
        <v>92</v>
      </c>
      <c r="G20" s="8" t="s">
        <v>70</v>
      </c>
      <c r="H20" s="8" t="s">
        <v>94</v>
      </c>
      <c r="I20" s="8" t="s">
        <v>61</v>
      </c>
      <c r="J20" s="8" t="s">
        <v>55</v>
      </c>
      <c r="K20" s="8" t="s">
        <v>50</v>
      </c>
      <c r="L20" s="8" t="s">
        <v>60</v>
      </c>
      <c r="M20" s="8" t="s">
        <v>51</v>
      </c>
      <c r="N20" s="8" t="s">
        <v>59</v>
      </c>
      <c r="O20" s="8" t="s">
        <v>110</v>
      </c>
      <c r="P20" s="8" t="s">
        <v>56</v>
      </c>
      <c r="Q20" s="8" t="s">
        <v>49</v>
      </c>
      <c r="R20" s="8" t="s">
        <v>73</v>
      </c>
      <c r="T20" s="12">
        <f t="shared" si="1"/>
        <v>1</v>
      </c>
      <c r="U20" s="12">
        <f t="shared" si="2"/>
        <v>1</v>
      </c>
      <c r="V20" s="12">
        <f t="shared" si="3"/>
        <v>1</v>
      </c>
      <c r="W20" s="12">
        <f t="shared" si="4"/>
        <v>1</v>
      </c>
      <c r="X20" s="12">
        <f t="shared" si="5"/>
        <v>1</v>
      </c>
      <c r="Y20" s="12">
        <f t="shared" si="6"/>
        <v>0</v>
      </c>
      <c r="Z20" s="12">
        <f t="shared" si="7"/>
        <v>1</v>
      </c>
      <c r="AA20" s="12">
        <f t="shared" si="8"/>
        <v>1</v>
      </c>
      <c r="AB20" s="12">
        <f t="shared" si="9"/>
        <v>0</v>
      </c>
      <c r="AC20" s="12">
        <f t="shared" si="10"/>
        <v>1</v>
      </c>
      <c r="AD20" s="12">
        <f t="shared" si="11"/>
        <v>1</v>
      </c>
      <c r="AE20" s="12">
        <f t="shared" si="12"/>
        <v>1</v>
      </c>
      <c r="AF20" s="12">
        <f t="shared" si="13"/>
        <v>1</v>
      </c>
      <c r="AG20" s="12">
        <f t="shared" si="14"/>
        <v>1</v>
      </c>
      <c r="AH20" s="12">
        <f t="shared" si="15"/>
        <v>1</v>
      </c>
      <c r="AI20" s="12">
        <f t="shared" si="16"/>
        <v>1</v>
      </c>
    </row>
    <row r="21" spans="1:44" x14ac:dyDescent="0.25">
      <c r="A21" s="9" t="s">
        <v>106</v>
      </c>
      <c r="B21" s="39">
        <f t="shared" si="17"/>
        <v>12</v>
      </c>
      <c r="C21" s="38" t="s">
        <v>52</v>
      </c>
      <c r="D21" s="8" t="s">
        <v>57</v>
      </c>
      <c r="E21" s="8" t="s">
        <v>62</v>
      </c>
      <c r="F21" s="8" t="s">
        <v>92</v>
      </c>
      <c r="G21" s="8" t="s">
        <v>70</v>
      </c>
      <c r="H21" s="8" t="s">
        <v>94</v>
      </c>
      <c r="I21" s="8" t="s">
        <v>61</v>
      </c>
      <c r="J21" s="8" t="s">
        <v>55</v>
      </c>
      <c r="K21" s="8" t="s">
        <v>50</v>
      </c>
      <c r="L21" s="8" t="s">
        <v>60</v>
      </c>
      <c r="M21" s="8" t="s">
        <v>51</v>
      </c>
      <c r="N21" s="8" t="s">
        <v>54</v>
      </c>
      <c r="O21" s="8" t="s">
        <v>110</v>
      </c>
      <c r="P21" s="8" t="s">
        <v>56</v>
      </c>
      <c r="Q21" s="8" t="s">
        <v>49</v>
      </c>
      <c r="R21" s="8" t="s">
        <v>73</v>
      </c>
      <c r="T21" s="12">
        <f t="shared" si="1"/>
        <v>1</v>
      </c>
      <c r="U21" s="12">
        <f t="shared" si="2"/>
        <v>0</v>
      </c>
      <c r="V21" s="12">
        <f t="shared" si="3"/>
        <v>1</v>
      </c>
      <c r="W21" s="12">
        <f t="shared" si="4"/>
        <v>1</v>
      </c>
      <c r="X21" s="12">
        <f t="shared" si="5"/>
        <v>1</v>
      </c>
      <c r="Y21" s="12">
        <f t="shared" si="6"/>
        <v>0</v>
      </c>
      <c r="Z21" s="12">
        <f t="shared" si="7"/>
        <v>1</v>
      </c>
      <c r="AA21" s="12">
        <f t="shared" si="8"/>
        <v>1</v>
      </c>
      <c r="AB21" s="12">
        <f t="shared" si="9"/>
        <v>0</v>
      </c>
      <c r="AC21" s="12">
        <f t="shared" si="10"/>
        <v>1</v>
      </c>
      <c r="AD21" s="12">
        <f t="shared" si="11"/>
        <v>1</v>
      </c>
      <c r="AE21" s="12">
        <f t="shared" si="12"/>
        <v>0</v>
      </c>
      <c r="AF21" s="12">
        <f t="shared" si="13"/>
        <v>1</v>
      </c>
      <c r="AG21" s="12">
        <f t="shared" si="14"/>
        <v>1</v>
      </c>
      <c r="AH21" s="12">
        <f t="shared" si="15"/>
        <v>1</v>
      </c>
      <c r="AI21" s="12">
        <f t="shared" si="16"/>
        <v>1</v>
      </c>
    </row>
    <row r="22" spans="1:44" ht="15.75" thickBot="1" x14ac:dyDescent="0.3">
      <c r="A22" s="40" t="s">
        <v>44</v>
      </c>
      <c r="B22" s="41">
        <f t="shared" si="0"/>
        <v>14</v>
      </c>
      <c r="C22" s="38" t="str">
        <f>IF(C32&gt;0.5, C28, C29)</f>
        <v>Wash</v>
      </c>
      <c r="D22" s="38" t="str">
        <f t="shared" ref="D22:R22" si="18">IF(D32&gt;0.5, D28, D29)</f>
        <v>Cincy</v>
      </c>
      <c r="E22" s="38" t="str">
        <f t="shared" si="18"/>
        <v>Dallas</v>
      </c>
      <c r="F22" s="38" t="str">
        <f t="shared" si="18"/>
        <v>GB</v>
      </c>
      <c r="G22" s="38" t="str">
        <f t="shared" si="18"/>
        <v>Buff</v>
      </c>
      <c r="H22" s="38" t="str">
        <f t="shared" si="18"/>
        <v>TB</v>
      </c>
      <c r="I22" s="38" t="str">
        <f t="shared" si="18"/>
        <v>SD</v>
      </c>
      <c r="J22" s="38" t="str">
        <f t="shared" si="18"/>
        <v>Jax</v>
      </c>
      <c r="K22" s="38" t="str">
        <f t="shared" si="18"/>
        <v>Phil</v>
      </c>
      <c r="L22" s="38" t="str">
        <f t="shared" si="18"/>
        <v>Seat</v>
      </c>
      <c r="M22" s="38" t="str">
        <f t="shared" si="18"/>
        <v>Minn</v>
      </c>
      <c r="N22" s="38" t="str">
        <f t="shared" si="18"/>
        <v>NE</v>
      </c>
      <c r="O22" s="38" t="str">
        <f t="shared" si="18"/>
        <v>Clev</v>
      </c>
      <c r="P22" s="38" t="str">
        <f t="shared" si="18"/>
        <v>Den</v>
      </c>
      <c r="Q22" s="38" t="str">
        <f t="shared" si="18"/>
        <v>Indy</v>
      </c>
      <c r="R22" s="38" t="str">
        <f t="shared" si="18"/>
        <v>NO</v>
      </c>
      <c r="T22" s="12">
        <f t="shared" si="1"/>
        <v>1</v>
      </c>
      <c r="U22" s="12">
        <f t="shared" si="2"/>
        <v>1</v>
      </c>
      <c r="V22" s="12">
        <f t="shared" si="3"/>
        <v>1</v>
      </c>
      <c r="W22" s="12">
        <f t="shared" si="4"/>
        <v>1</v>
      </c>
      <c r="X22" s="12">
        <f t="shared" si="5"/>
        <v>1</v>
      </c>
      <c r="Y22" s="12">
        <f t="shared" si="6"/>
        <v>0</v>
      </c>
      <c r="Z22" s="12">
        <f t="shared" si="7"/>
        <v>1</v>
      </c>
      <c r="AA22" s="12">
        <f t="shared" si="8"/>
        <v>1</v>
      </c>
      <c r="AB22" s="12">
        <f t="shared" si="9"/>
        <v>0</v>
      </c>
      <c r="AC22" s="12">
        <f t="shared" si="10"/>
        <v>1</v>
      </c>
      <c r="AD22" s="12">
        <f t="shared" si="11"/>
        <v>1</v>
      </c>
      <c r="AE22" s="12">
        <f t="shared" si="12"/>
        <v>1</v>
      </c>
      <c r="AF22" s="12">
        <f t="shared" si="13"/>
        <v>1</v>
      </c>
      <c r="AG22" s="12">
        <f t="shared" si="14"/>
        <v>1</v>
      </c>
      <c r="AH22" s="12">
        <f t="shared" si="15"/>
        <v>1</v>
      </c>
      <c r="AI22" s="12">
        <f t="shared" si="16"/>
        <v>1</v>
      </c>
    </row>
    <row r="23" spans="1:44" x14ac:dyDescent="0.25">
      <c r="A23" s="34" t="s">
        <v>156</v>
      </c>
      <c r="B23" s="64" t="s">
        <v>45</v>
      </c>
    </row>
    <row r="24" spans="1:44" x14ac:dyDescent="0.25">
      <c r="A24" s="33"/>
      <c r="C24" s="8" t="s">
        <v>52</v>
      </c>
      <c r="D24" s="8" t="s">
        <v>66</v>
      </c>
      <c r="E24" s="8" t="s">
        <v>62</v>
      </c>
      <c r="F24" s="8" t="s">
        <v>92</v>
      </c>
      <c r="G24" s="8" t="s">
        <v>70</v>
      </c>
      <c r="H24" s="8" t="s">
        <v>65</v>
      </c>
      <c r="I24" s="8" t="s">
        <v>61</v>
      </c>
      <c r="J24" s="8" t="s">
        <v>55</v>
      </c>
      <c r="K24" s="8" t="s">
        <v>111</v>
      </c>
      <c r="L24" s="8" t="s">
        <v>60</v>
      </c>
      <c r="M24" s="8" t="s">
        <v>51</v>
      </c>
      <c r="N24" s="8" t="s">
        <v>59</v>
      </c>
      <c r="O24" s="8" t="s">
        <v>110</v>
      </c>
      <c r="P24" s="8" t="s">
        <v>56</v>
      </c>
      <c r="Q24" s="8" t="s">
        <v>49</v>
      </c>
      <c r="R24" s="8" t="s">
        <v>73</v>
      </c>
    </row>
    <row r="25" spans="1:44" x14ac:dyDescent="0.25">
      <c r="A25" s="42"/>
      <c r="C25" s="12">
        <v>1</v>
      </c>
      <c r="D25" s="12">
        <v>1</v>
      </c>
      <c r="E25" s="12">
        <v>1</v>
      </c>
      <c r="F25" s="12">
        <v>1</v>
      </c>
      <c r="G25" s="12">
        <v>1</v>
      </c>
      <c r="H25" s="12">
        <v>1</v>
      </c>
      <c r="I25" s="12">
        <v>1</v>
      </c>
      <c r="J25" s="12">
        <v>1</v>
      </c>
      <c r="K25" s="12">
        <v>1</v>
      </c>
      <c r="L25" s="12">
        <v>1</v>
      </c>
      <c r="M25" s="12">
        <v>1</v>
      </c>
      <c r="N25" s="12">
        <v>1</v>
      </c>
      <c r="O25" s="12">
        <v>1</v>
      </c>
      <c r="P25" s="12">
        <v>1</v>
      </c>
      <c r="Q25" s="12">
        <v>1</v>
      </c>
      <c r="R25" s="12">
        <v>1</v>
      </c>
    </row>
    <row r="27" spans="1:44" s="50" customFormat="1" x14ac:dyDescent="0.25">
      <c r="A27" s="48" t="s">
        <v>43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</row>
    <row r="28" spans="1:44" customFormat="1" x14ac:dyDescent="0.25">
      <c r="A28" s="51" t="s">
        <v>38</v>
      </c>
      <c r="B28" s="3"/>
      <c r="C28" s="3" t="s">
        <v>52</v>
      </c>
      <c r="D28" s="3" t="s">
        <v>66</v>
      </c>
      <c r="E28" s="3" t="s">
        <v>62</v>
      </c>
      <c r="F28" s="3" t="s">
        <v>92</v>
      </c>
      <c r="G28" s="3" t="s">
        <v>70</v>
      </c>
      <c r="H28" s="3" t="s">
        <v>94</v>
      </c>
      <c r="I28" s="3" t="s">
        <v>61</v>
      </c>
      <c r="J28" s="3" t="s">
        <v>55</v>
      </c>
      <c r="K28" s="3" t="s">
        <v>50</v>
      </c>
      <c r="L28" s="3" t="s">
        <v>60</v>
      </c>
      <c r="M28" s="3" t="s">
        <v>51</v>
      </c>
      <c r="N28" s="3" t="s">
        <v>59</v>
      </c>
      <c r="O28" s="3" t="s">
        <v>110</v>
      </c>
      <c r="P28" s="3" t="s">
        <v>56</v>
      </c>
      <c r="Q28" s="3" t="s">
        <v>49</v>
      </c>
      <c r="R28" s="3" t="s">
        <v>73</v>
      </c>
      <c r="S28" s="3"/>
      <c r="T28" s="3">
        <f t="shared" ref="T28:AI28" si="19">IF(C28=C$24,1,0)</f>
        <v>1</v>
      </c>
      <c r="U28" s="3">
        <f t="shared" si="19"/>
        <v>1</v>
      </c>
      <c r="V28" s="3">
        <f t="shared" si="19"/>
        <v>1</v>
      </c>
      <c r="W28" s="3">
        <f t="shared" si="19"/>
        <v>1</v>
      </c>
      <c r="X28" s="3">
        <f t="shared" si="19"/>
        <v>1</v>
      </c>
      <c r="Y28" s="3">
        <f t="shared" si="19"/>
        <v>0</v>
      </c>
      <c r="Z28" s="3">
        <f t="shared" si="19"/>
        <v>1</v>
      </c>
      <c r="AA28" s="3">
        <f t="shared" si="19"/>
        <v>1</v>
      </c>
      <c r="AB28" s="3">
        <f t="shared" si="19"/>
        <v>0</v>
      </c>
      <c r="AC28" s="3">
        <f t="shared" si="19"/>
        <v>1</v>
      </c>
      <c r="AD28" s="3">
        <f t="shared" si="19"/>
        <v>1</v>
      </c>
      <c r="AE28" s="3">
        <f t="shared" si="19"/>
        <v>1</v>
      </c>
      <c r="AF28" s="3">
        <f t="shared" si="19"/>
        <v>1</v>
      </c>
      <c r="AG28" s="3">
        <f t="shared" si="19"/>
        <v>1</v>
      </c>
      <c r="AH28" s="3">
        <f t="shared" si="19"/>
        <v>1</v>
      </c>
      <c r="AI28" s="3">
        <f t="shared" si="19"/>
        <v>1</v>
      </c>
      <c r="AJ28" s="3"/>
      <c r="AK28" s="3"/>
      <c r="AL28" s="3"/>
      <c r="AM28" s="3"/>
      <c r="AN28" s="3"/>
      <c r="AO28" s="3"/>
      <c r="AP28" s="3"/>
      <c r="AQ28" s="3"/>
      <c r="AR28" s="3"/>
    </row>
    <row r="29" spans="1:44" customFormat="1" x14ac:dyDescent="0.25">
      <c r="A29" s="51" t="s">
        <v>39</v>
      </c>
      <c r="B29" s="3"/>
      <c r="C29" s="3" t="s">
        <v>93</v>
      </c>
      <c r="D29" s="3" t="s">
        <v>160</v>
      </c>
      <c r="E29" s="3" t="s">
        <v>58</v>
      </c>
      <c r="F29" s="3" t="s">
        <v>75</v>
      </c>
      <c r="G29" s="3" t="s">
        <v>74</v>
      </c>
      <c r="H29" s="3" t="s">
        <v>65</v>
      </c>
      <c r="I29" s="3" t="s">
        <v>69</v>
      </c>
      <c r="J29" s="3" t="s">
        <v>71</v>
      </c>
      <c r="K29" s="3" t="s">
        <v>111</v>
      </c>
      <c r="L29" s="3" t="s">
        <v>67</v>
      </c>
      <c r="M29" s="3" t="s">
        <v>64</v>
      </c>
      <c r="N29" s="3" t="s">
        <v>54</v>
      </c>
      <c r="O29" s="3" t="s">
        <v>72</v>
      </c>
      <c r="P29" s="3" t="s">
        <v>53</v>
      </c>
      <c r="Q29" s="3" t="s">
        <v>63</v>
      </c>
      <c r="R29" s="3" t="s">
        <v>68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customFormat="1" x14ac:dyDescent="0.25">
      <c r="A30" s="51" t="s">
        <v>40</v>
      </c>
      <c r="B30" s="3"/>
      <c r="C30" s="3">
        <f t="shared" ref="C30:R30" si="20">COUNTIF(C3:C21,C$28)</f>
        <v>10</v>
      </c>
      <c r="D30" s="3">
        <f t="shared" si="20"/>
        <v>16</v>
      </c>
      <c r="E30" s="3">
        <f t="shared" si="20"/>
        <v>18</v>
      </c>
      <c r="F30" s="3">
        <f t="shared" si="20"/>
        <v>18</v>
      </c>
      <c r="G30" s="3">
        <f t="shared" si="20"/>
        <v>16</v>
      </c>
      <c r="H30" s="3">
        <f t="shared" si="20"/>
        <v>11</v>
      </c>
      <c r="I30" s="3">
        <f t="shared" si="20"/>
        <v>11</v>
      </c>
      <c r="J30" s="3">
        <f t="shared" si="20"/>
        <v>18</v>
      </c>
      <c r="K30" s="3">
        <f t="shared" si="20"/>
        <v>10</v>
      </c>
      <c r="L30" s="3">
        <f t="shared" si="20"/>
        <v>16</v>
      </c>
      <c r="M30" s="3">
        <f t="shared" si="20"/>
        <v>16</v>
      </c>
      <c r="N30" s="3">
        <f t="shared" si="20"/>
        <v>17</v>
      </c>
      <c r="O30" s="3">
        <f t="shared" si="20"/>
        <v>18</v>
      </c>
      <c r="P30" s="3">
        <f t="shared" si="20"/>
        <v>16</v>
      </c>
      <c r="Q30" s="3">
        <f t="shared" si="20"/>
        <v>18</v>
      </c>
      <c r="R30" s="3">
        <f t="shared" si="20"/>
        <v>17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customFormat="1" x14ac:dyDescent="0.25">
      <c r="A31" s="51" t="s">
        <v>41</v>
      </c>
      <c r="B31" s="3"/>
      <c r="C31" s="3">
        <f t="shared" ref="C31:R31" si="21">COUNTIF(C3:C21,C$29)</f>
        <v>7</v>
      </c>
      <c r="D31" s="3">
        <f t="shared" si="21"/>
        <v>2</v>
      </c>
      <c r="E31" s="3">
        <f t="shared" si="21"/>
        <v>0</v>
      </c>
      <c r="F31" s="3">
        <f t="shared" si="21"/>
        <v>0</v>
      </c>
      <c r="G31" s="3">
        <f t="shared" si="21"/>
        <v>2</v>
      </c>
      <c r="H31" s="3">
        <f t="shared" si="21"/>
        <v>7</v>
      </c>
      <c r="I31" s="3">
        <f t="shared" si="21"/>
        <v>7</v>
      </c>
      <c r="J31" s="3">
        <f t="shared" si="21"/>
        <v>0</v>
      </c>
      <c r="K31" s="3">
        <f t="shared" si="21"/>
        <v>8</v>
      </c>
      <c r="L31" s="3">
        <f t="shared" si="21"/>
        <v>2</v>
      </c>
      <c r="M31" s="3">
        <f t="shared" si="21"/>
        <v>2</v>
      </c>
      <c r="N31" s="3">
        <f t="shared" si="21"/>
        <v>1</v>
      </c>
      <c r="O31" s="3">
        <f t="shared" si="21"/>
        <v>0</v>
      </c>
      <c r="P31" s="3">
        <f t="shared" si="21"/>
        <v>2</v>
      </c>
      <c r="Q31" s="3">
        <f t="shared" si="21"/>
        <v>0</v>
      </c>
      <c r="R31" s="3">
        <f t="shared" si="21"/>
        <v>1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customFormat="1" x14ac:dyDescent="0.25">
      <c r="A32" s="51" t="s">
        <v>42</v>
      </c>
      <c r="B32" s="3"/>
      <c r="C32" s="52">
        <f>C30/SUM(C30:C31)</f>
        <v>0.58823529411764708</v>
      </c>
      <c r="D32" s="52">
        <f t="shared" ref="D32:R32" si="22">D30/SUM(D30:D31)</f>
        <v>0.88888888888888884</v>
      </c>
      <c r="E32" s="52">
        <f t="shared" si="22"/>
        <v>1</v>
      </c>
      <c r="F32" s="52">
        <f t="shared" si="22"/>
        <v>1</v>
      </c>
      <c r="G32" s="52">
        <f t="shared" si="22"/>
        <v>0.88888888888888884</v>
      </c>
      <c r="H32" s="52">
        <f t="shared" si="22"/>
        <v>0.61111111111111116</v>
      </c>
      <c r="I32" s="52">
        <f t="shared" si="22"/>
        <v>0.61111111111111116</v>
      </c>
      <c r="J32" s="52">
        <f t="shared" si="22"/>
        <v>1</v>
      </c>
      <c r="K32" s="52">
        <f t="shared" si="22"/>
        <v>0.55555555555555558</v>
      </c>
      <c r="L32" s="52">
        <f t="shared" si="22"/>
        <v>0.88888888888888884</v>
      </c>
      <c r="M32" s="52">
        <f t="shared" si="22"/>
        <v>0.88888888888888884</v>
      </c>
      <c r="N32" s="52">
        <f t="shared" si="22"/>
        <v>0.94444444444444442</v>
      </c>
      <c r="O32" s="52">
        <f t="shared" si="22"/>
        <v>1</v>
      </c>
      <c r="P32" s="52">
        <f t="shared" si="22"/>
        <v>0.88888888888888884</v>
      </c>
      <c r="Q32" s="52">
        <f t="shared" si="22"/>
        <v>1</v>
      </c>
      <c r="R32" s="52">
        <f t="shared" si="22"/>
        <v>0.94444444444444442</v>
      </c>
      <c r="S32" s="52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4" spans="1:32" s="50" customFormat="1" x14ac:dyDescent="0.25">
      <c r="A34" s="48" t="s">
        <v>23</v>
      </c>
      <c r="B34" s="49">
        <f>SUM(T28:AI28)</f>
        <v>14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</row>
  </sheetData>
  <conditionalFormatting sqref="F3:F21">
    <cfRule type="cellIs" dxfId="76" priority="272" operator="notEqual">
      <formula>$F$24</formula>
    </cfRule>
  </conditionalFormatting>
  <conditionalFormatting sqref="G3:G21">
    <cfRule type="cellIs" dxfId="75" priority="274" operator="notEqual">
      <formula>$G$24</formula>
    </cfRule>
  </conditionalFormatting>
  <conditionalFormatting sqref="H3:H21">
    <cfRule type="cellIs" dxfId="74" priority="276" operator="notEqual">
      <formula>$H$24</formula>
    </cfRule>
  </conditionalFormatting>
  <conditionalFormatting sqref="I3:I21">
    <cfRule type="cellIs" dxfId="73" priority="278" operator="notEqual">
      <formula>$I$24</formula>
    </cfRule>
  </conditionalFormatting>
  <conditionalFormatting sqref="J3:J21">
    <cfRule type="cellIs" dxfId="72" priority="280" operator="notEqual">
      <formula>$J$24</formula>
    </cfRule>
  </conditionalFormatting>
  <conditionalFormatting sqref="K3:K21">
    <cfRule type="cellIs" dxfId="71" priority="282" operator="notEqual">
      <formula>$K$24</formula>
    </cfRule>
  </conditionalFormatting>
  <conditionalFormatting sqref="L3:L21">
    <cfRule type="cellIs" dxfId="70" priority="284" operator="notEqual">
      <formula>$L$24</formula>
    </cfRule>
  </conditionalFormatting>
  <conditionalFormatting sqref="M3:M21">
    <cfRule type="cellIs" dxfId="69" priority="286" operator="notEqual">
      <formula>$M$24</formula>
    </cfRule>
  </conditionalFormatting>
  <conditionalFormatting sqref="N3:N21">
    <cfRule type="cellIs" dxfId="68" priority="288" operator="notEqual">
      <formula>$N$24</formula>
    </cfRule>
  </conditionalFormatting>
  <conditionalFormatting sqref="O3:O21">
    <cfRule type="cellIs" dxfId="67" priority="290" operator="notEqual">
      <formula>$O$24</formula>
    </cfRule>
  </conditionalFormatting>
  <conditionalFormatting sqref="P3:P21">
    <cfRule type="cellIs" dxfId="66" priority="292" operator="notEqual">
      <formula>$P$24</formula>
    </cfRule>
  </conditionalFormatting>
  <conditionalFormatting sqref="Q3:Q21">
    <cfRule type="cellIs" dxfId="65" priority="294" operator="notEqual">
      <formula>$Q$24</formula>
    </cfRule>
  </conditionalFormatting>
  <conditionalFormatting sqref="R3:R21">
    <cfRule type="cellIs" dxfId="64" priority="296" operator="notEqual">
      <formula>$R$24</formula>
    </cfRule>
  </conditionalFormatting>
  <conditionalFormatting sqref="C3:C22 D22:R22">
    <cfRule type="cellIs" dxfId="63" priority="298" operator="notEqual">
      <formula>C$24</formula>
    </cfRule>
  </conditionalFormatting>
  <conditionalFormatting sqref="D3:D21">
    <cfRule type="cellIs" dxfId="62" priority="300" operator="notEqual">
      <formula>$D$24</formula>
    </cfRule>
  </conditionalFormatting>
  <conditionalFormatting sqref="E3:E21">
    <cfRule type="cellIs" dxfId="61" priority="302" operator="notEqual">
      <formula>$E$24</formula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3" customWidth="1"/>
    <col min="2" max="2" width="7.42578125" style="12" bestFit="1" customWidth="1"/>
    <col min="3" max="18" width="6.5703125" style="12" bestFit="1" customWidth="1"/>
    <col min="19" max="19" width="2.7109375" style="12" customWidth="1"/>
    <col min="20" max="35" width="2" style="12" bestFit="1" customWidth="1"/>
    <col min="36" max="36" width="2.7109375" style="12" customWidth="1"/>
    <col min="37" max="16384" width="8.85546875" style="18"/>
  </cols>
  <sheetData>
    <row r="1" spans="1:44" ht="15.75" x14ac:dyDescent="0.25">
      <c r="A1" s="35" t="s">
        <v>162</v>
      </c>
      <c r="B1" s="36"/>
    </row>
    <row r="2" spans="1:44" ht="15.75" thickBot="1" x14ac:dyDescent="0.3">
      <c r="A2" s="26"/>
      <c r="B2" s="26" t="s">
        <v>0</v>
      </c>
    </row>
    <row r="3" spans="1:44" x14ac:dyDescent="0.25">
      <c r="A3" s="32" t="s">
        <v>29</v>
      </c>
      <c r="B3" s="37">
        <f t="shared" ref="B3:B22" si="0">SUM(T3:AI3)</f>
        <v>10</v>
      </c>
      <c r="C3" s="38" t="s">
        <v>56</v>
      </c>
      <c r="D3" s="8" t="s">
        <v>66</v>
      </c>
      <c r="E3" s="8" t="s">
        <v>69</v>
      </c>
      <c r="F3" s="8" t="s">
        <v>63</v>
      </c>
      <c r="G3" s="8" t="s">
        <v>59</v>
      </c>
      <c r="H3" s="8" t="s">
        <v>110</v>
      </c>
      <c r="I3" s="8" t="s">
        <v>60</v>
      </c>
      <c r="J3" s="8" t="s">
        <v>73</v>
      </c>
      <c r="K3" s="8" t="s">
        <v>94</v>
      </c>
      <c r="L3" s="8" t="s">
        <v>92</v>
      </c>
      <c r="M3" s="8" t="s">
        <v>55</v>
      </c>
      <c r="N3" s="8" t="s">
        <v>49</v>
      </c>
      <c r="O3" s="8" t="s">
        <v>61</v>
      </c>
      <c r="P3" s="8" t="s">
        <v>62</v>
      </c>
      <c r="Q3" s="8" t="s">
        <v>111</v>
      </c>
      <c r="R3" s="8" t="s">
        <v>51</v>
      </c>
      <c r="T3" s="12">
        <f t="shared" ref="T3:T22" si="1">IF(C3=$C$24,1,0)</f>
        <v>0</v>
      </c>
      <c r="U3" s="12">
        <f t="shared" ref="U3:U22" si="2">IF(D3=$D$24,1,0)</f>
        <v>0</v>
      </c>
      <c r="V3" s="12">
        <f t="shared" ref="V3:V22" si="3">IF(E3=$E$24,1,0)</f>
        <v>1</v>
      </c>
      <c r="W3" s="12">
        <f t="shared" ref="W3:W22" si="4">IF(F3=$F$24,1,0)</f>
        <v>0</v>
      </c>
      <c r="X3" s="12">
        <f t="shared" ref="X3:X22" si="5">IF(G3=$G$24,1,0)</f>
        <v>1</v>
      </c>
      <c r="Y3" s="12">
        <f t="shared" ref="Y3:Y22" si="6">IF(H3=$H$24,1,0)</f>
        <v>1</v>
      </c>
      <c r="Z3" s="12">
        <f t="shared" ref="Z3:Z22" si="7">IF(I3=$I$24,1,0)</f>
        <v>0</v>
      </c>
      <c r="AA3" s="12">
        <f t="shared" ref="AA3:AA22" si="8">IF(J3=$J$24,1,0)</f>
        <v>1</v>
      </c>
      <c r="AB3" s="12">
        <f t="shared" ref="AB3:AB22" si="9">IF(K3=$K$24,1,0)</f>
        <v>1</v>
      </c>
      <c r="AC3" s="12">
        <f t="shared" ref="AC3:AC22" si="10">IF(L3=$L$24,1,0)</f>
        <v>1</v>
      </c>
      <c r="AD3" s="12">
        <f t="shared" ref="AD3:AD22" si="11">IF(M3=$M$24,1,0)</f>
        <v>1</v>
      </c>
      <c r="AE3" s="12">
        <f t="shared" ref="AE3:AE22" si="12">IF(N3=$N$24,1,0)</f>
        <v>1</v>
      </c>
      <c r="AF3" s="12">
        <f t="shared" ref="AF3:AF22" si="13">IF(O3=$O$24,1,0)</f>
        <v>1</v>
      </c>
      <c r="AG3" s="12">
        <f t="shared" ref="AG3:AG22" si="14">IF(P3=$P$24,1,0)</f>
        <v>0</v>
      </c>
      <c r="AH3" s="12">
        <f t="shared" ref="AH3:AH22" si="15">IF(Q3=$Q$24,1,0)</f>
        <v>0</v>
      </c>
      <c r="AI3" s="12">
        <f t="shared" ref="AI3:AI22" si="16">IF(R3=$R$24,1,0)</f>
        <v>1</v>
      </c>
    </row>
    <row r="4" spans="1:44" x14ac:dyDescent="0.25">
      <c r="A4" s="9" t="s">
        <v>95</v>
      </c>
      <c r="B4" s="39">
        <f t="shared" ref="B4:B21" si="17">SUM(T4:AI4)</f>
        <v>10</v>
      </c>
      <c r="C4" s="38" t="s">
        <v>56</v>
      </c>
      <c r="D4" s="8" t="s">
        <v>66</v>
      </c>
      <c r="E4" s="8" t="s">
        <v>69</v>
      </c>
      <c r="F4" s="8" t="s">
        <v>63</v>
      </c>
      <c r="G4" s="8" t="s">
        <v>59</v>
      </c>
      <c r="H4" s="8" t="s">
        <v>110</v>
      </c>
      <c r="I4" s="8" t="s">
        <v>60</v>
      </c>
      <c r="J4" s="8" t="s">
        <v>73</v>
      </c>
      <c r="K4" s="8" t="s">
        <v>94</v>
      </c>
      <c r="L4" s="8" t="s">
        <v>92</v>
      </c>
      <c r="M4" s="8" t="s">
        <v>54</v>
      </c>
      <c r="N4" s="8" t="s">
        <v>49</v>
      </c>
      <c r="O4" s="8" t="s">
        <v>61</v>
      </c>
      <c r="P4" s="8" t="s">
        <v>62</v>
      </c>
      <c r="Q4" s="8" t="s">
        <v>52</v>
      </c>
      <c r="R4" s="8" t="s">
        <v>51</v>
      </c>
      <c r="T4" s="12">
        <f t="shared" si="1"/>
        <v>0</v>
      </c>
      <c r="U4" s="12">
        <f t="shared" si="2"/>
        <v>0</v>
      </c>
      <c r="V4" s="12">
        <f t="shared" si="3"/>
        <v>1</v>
      </c>
      <c r="W4" s="12">
        <f t="shared" si="4"/>
        <v>0</v>
      </c>
      <c r="X4" s="12">
        <f t="shared" si="5"/>
        <v>1</v>
      </c>
      <c r="Y4" s="12">
        <f t="shared" si="6"/>
        <v>1</v>
      </c>
      <c r="Z4" s="12">
        <f t="shared" si="7"/>
        <v>0</v>
      </c>
      <c r="AA4" s="12">
        <f t="shared" si="8"/>
        <v>1</v>
      </c>
      <c r="AB4" s="12">
        <f t="shared" si="9"/>
        <v>1</v>
      </c>
      <c r="AC4" s="12">
        <f t="shared" si="10"/>
        <v>1</v>
      </c>
      <c r="AD4" s="12">
        <f t="shared" si="11"/>
        <v>0</v>
      </c>
      <c r="AE4" s="12">
        <f t="shared" si="12"/>
        <v>1</v>
      </c>
      <c r="AF4" s="12">
        <f t="shared" si="13"/>
        <v>1</v>
      </c>
      <c r="AG4" s="12">
        <f t="shared" si="14"/>
        <v>0</v>
      </c>
      <c r="AH4" s="12">
        <f t="shared" si="15"/>
        <v>1</v>
      </c>
      <c r="AI4" s="12">
        <f t="shared" si="16"/>
        <v>1</v>
      </c>
    </row>
    <row r="5" spans="1:44" x14ac:dyDescent="0.25">
      <c r="A5" s="9" t="s">
        <v>96</v>
      </c>
      <c r="B5" s="39">
        <f t="shared" si="17"/>
        <v>8</v>
      </c>
      <c r="C5" s="38" t="s">
        <v>56</v>
      </c>
      <c r="D5" s="8" t="s">
        <v>66</v>
      </c>
      <c r="E5" s="8" t="s">
        <v>53</v>
      </c>
      <c r="F5" s="8" t="s">
        <v>63</v>
      </c>
      <c r="G5" s="8" t="s">
        <v>59</v>
      </c>
      <c r="H5" s="8" t="s">
        <v>70</v>
      </c>
      <c r="I5" s="8" t="s">
        <v>60</v>
      </c>
      <c r="J5" s="8" t="s">
        <v>73</v>
      </c>
      <c r="K5" s="8" t="s">
        <v>94</v>
      </c>
      <c r="L5" s="8" t="s">
        <v>92</v>
      </c>
      <c r="M5" s="8" t="s">
        <v>55</v>
      </c>
      <c r="N5" s="8" t="s">
        <v>49</v>
      </c>
      <c r="O5" s="8" t="s">
        <v>61</v>
      </c>
      <c r="P5" s="8" t="s">
        <v>62</v>
      </c>
      <c r="Q5" s="8" t="s">
        <v>111</v>
      </c>
      <c r="R5" s="8" t="s">
        <v>51</v>
      </c>
      <c r="T5" s="12">
        <f t="shared" si="1"/>
        <v>0</v>
      </c>
      <c r="U5" s="12">
        <f t="shared" si="2"/>
        <v>0</v>
      </c>
      <c r="V5" s="12">
        <f t="shared" si="3"/>
        <v>0</v>
      </c>
      <c r="W5" s="12">
        <f t="shared" si="4"/>
        <v>0</v>
      </c>
      <c r="X5" s="12">
        <f t="shared" si="5"/>
        <v>1</v>
      </c>
      <c r="Y5" s="12">
        <f t="shared" si="6"/>
        <v>0</v>
      </c>
      <c r="Z5" s="12">
        <f t="shared" si="7"/>
        <v>0</v>
      </c>
      <c r="AA5" s="12">
        <f t="shared" si="8"/>
        <v>1</v>
      </c>
      <c r="AB5" s="12">
        <f t="shared" si="9"/>
        <v>1</v>
      </c>
      <c r="AC5" s="12">
        <f t="shared" si="10"/>
        <v>1</v>
      </c>
      <c r="AD5" s="12">
        <f t="shared" si="11"/>
        <v>1</v>
      </c>
      <c r="AE5" s="12">
        <f t="shared" si="12"/>
        <v>1</v>
      </c>
      <c r="AF5" s="12">
        <f t="shared" si="13"/>
        <v>1</v>
      </c>
      <c r="AG5" s="12">
        <f t="shared" si="14"/>
        <v>0</v>
      </c>
      <c r="AH5" s="12">
        <f t="shared" si="15"/>
        <v>0</v>
      </c>
      <c r="AI5" s="12">
        <f t="shared" si="16"/>
        <v>1</v>
      </c>
    </row>
    <row r="6" spans="1:44" s="12" customFormat="1" x14ac:dyDescent="0.25">
      <c r="A6" s="9" t="s">
        <v>30</v>
      </c>
      <c r="B6" s="39">
        <f t="shared" si="17"/>
        <v>10</v>
      </c>
      <c r="C6" s="38" t="s">
        <v>56</v>
      </c>
      <c r="D6" s="8" t="s">
        <v>66</v>
      </c>
      <c r="E6" s="8" t="s">
        <v>69</v>
      </c>
      <c r="F6" s="8" t="s">
        <v>74</v>
      </c>
      <c r="G6" s="8" t="s">
        <v>59</v>
      </c>
      <c r="H6" s="8" t="s">
        <v>110</v>
      </c>
      <c r="I6" s="8" t="s">
        <v>60</v>
      </c>
      <c r="J6" s="8" t="s">
        <v>73</v>
      </c>
      <c r="K6" s="8" t="s">
        <v>94</v>
      </c>
      <c r="L6" s="8" t="s">
        <v>92</v>
      </c>
      <c r="M6" s="8" t="s">
        <v>54</v>
      </c>
      <c r="N6" s="8" t="s">
        <v>49</v>
      </c>
      <c r="O6" s="8" t="s">
        <v>61</v>
      </c>
      <c r="P6" s="8" t="s">
        <v>62</v>
      </c>
      <c r="Q6" s="8" t="s">
        <v>111</v>
      </c>
      <c r="R6" s="8" t="s">
        <v>51</v>
      </c>
      <c r="T6" s="12">
        <f t="shared" si="1"/>
        <v>0</v>
      </c>
      <c r="U6" s="12">
        <f t="shared" si="2"/>
        <v>0</v>
      </c>
      <c r="V6" s="12">
        <f t="shared" si="3"/>
        <v>1</v>
      </c>
      <c r="W6" s="12">
        <f t="shared" si="4"/>
        <v>1</v>
      </c>
      <c r="X6" s="12">
        <f t="shared" si="5"/>
        <v>1</v>
      </c>
      <c r="Y6" s="12">
        <f t="shared" si="6"/>
        <v>1</v>
      </c>
      <c r="Z6" s="12">
        <f t="shared" si="7"/>
        <v>0</v>
      </c>
      <c r="AA6" s="12">
        <f t="shared" si="8"/>
        <v>1</v>
      </c>
      <c r="AB6" s="12">
        <f t="shared" si="9"/>
        <v>1</v>
      </c>
      <c r="AC6" s="12">
        <f t="shared" si="10"/>
        <v>1</v>
      </c>
      <c r="AD6" s="12">
        <f t="shared" si="11"/>
        <v>0</v>
      </c>
      <c r="AE6" s="12">
        <f t="shared" si="12"/>
        <v>1</v>
      </c>
      <c r="AF6" s="12">
        <f t="shared" si="13"/>
        <v>1</v>
      </c>
      <c r="AG6" s="12">
        <f t="shared" si="14"/>
        <v>0</v>
      </c>
      <c r="AH6" s="12">
        <f t="shared" si="15"/>
        <v>0</v>
      </c>
      <c r="AI6" s="12">
        <f t="shared" si="16"/>
        <v>1</v>
      </c>
      <c r="AK6" s="18"/>
      <c r="AL6" s="18"/>
      <c r="AM6" s="18"/>
      <c r="AN6" s="18"/>
      <c r="AO6" s="18"/>
      <c r="AP6" s="18"/>
      <c r="AQ6" s="18"/>
      <c r="AR6" s="18"/>
    </row>
    <row r="7" spans="1:44" s="12" customFormat="1" x14ac:dyDescent="0.25">
      <c r="A7" s="9" t="s">
        <v>31</v>
      </c>
      <c r="B7" s="39">
        <f t="shared" si="17"/>
        <v>10</v>
      </c>
      <c r="C7" s="38" t="s">
        <v>56</v>
      </c>
      <c r="D7" s="8" t="s">
        <v>66</v>
      </c>
      <c r="E7" s="8" t="s">
        <v>69</v>
      </c>
      <c r="F7" s="8" t="s">
        <v>63</v>
      </c>
      <c r="G7" s="8" t="s">
        <v>59</v>
      </c>
      <c r="H7" s="8" t="s">
        <v>110</v>
      </c>
      <c r="I7" s="8" t="s">
        <v>60</v>
      </c>
      <c r="J7" s="8" t="s">
        <v>73</v>
      </c>
      <c r="K7" s="8" t="s">
        <v>94</v>
      </c>
      <c r="L7" s="8" t="s">
        <v>92</v>
      </c>
      <c r="M7" s="8" t="s">
        <v>55</v>
      </c>
      <c r="N7" s="8" t="s">
        <v>49</v>
      </c>
      <c r="O7" s="8" t="s">
        <v>61</v>
      </c>
      <c r="P7" s="8" t="s">
        <v>62</v>
      </c>
      <c r="Q7" s="8" t="s">
        <v>111</v>
      </c>
      <c r="R7" s="8" t="s">
        <v>51</v>
      </c>
      <c r="T7" s="12">
        <f t="shared" si="1"/>
        <v>0</v>
      </c>
      <c r="U7" s="12">
        <f t="shared" si="2"/>
        <v>0</v>
      </c>
      <c r="V7" s="12">
        <f t="shared" si="3"/>
        <v>1</v>
      </c>
      <c r="W7" s="12">
        <f t="shared" si="4"/>
        <v>0</v>
      </c>
      <c r="X7" s="12">
        <f t="shared" si="5"/>
        <v>1</v>
      </c>
      <c r="Y7" s="12">
        <f t="shared" si="6"/>
        <v>1</v>
      </c>
      <c r="Z7" s="12">
        <f t="shared" si="7"/>
        <v>0</v>
      </c>
      <c r="AA7" s="12">
        <f t="shared" si="8"/>
        <v>1</v>
      </c>
      <c r="AB7" s="12">
        <f t="shared" si="9"/>
        <v>1</v>
      </c>
      <c r="AC7" s="12">
        <f t="shared" si="10"/>
        <v>1</v>
      </c>
      <c r="AD7" s="12">
        <f t="shared" si="11"/>
        <v>1</v>
      </c>
      <c r="AE7" s="12">
        <f t="shared" si="12"/>
        <v>1</v>
      </c>
      <c r="AF7" s="12">
        <f t="shared" si="13"/>
        <v>1</v>
      </c>
      <c r="AG7" s="12">
        <f t="shared" si="14"/>
        <v>0</v>
      </c>
      <c r="AH7" s="12">
        <f t="shared" si="15"/>
        <v>0</v>
      </c>
      <c r="AI7" s="12">
        <f t="shared" si="16"/>
        <v>1</v>
      </c>
      <c r="AK7" s="18"/>
      <c r="AL7" s="18"/>
      <c r="AM7" s="18"/>
      <c r="AN7" s="18"/>
      <c r="AO7" s="18"/>
      <c r="AP7" s="18"/>
      <c r="AQ7" s="18"/>
      <c r="AR7" s="18"/>
    </row>
    <row r="8" spans="1:44" s="12" customFormat="1" x14ac:dyDescent="0.25">
      <c r="A8" s="9" t="s">
        <v>32</v>
      </c>
      <c r="B8" s="39">
        <f t="shared" si="17"/>
        <v>6</v>
      </c>
      <c r="C8" s="38" t="s">
        <v>56</v>
      </c>
      <c r="D8" s="8" t="s">
        <v>66</v>
      </c>
      <c r="E8" s="8" t="s">
        <v>53</v>
      </c>
      <c r="F8" s="8" t="s">
        <v>63</v>
      </c>
      <c r="G8" s="8" t="s">
        <v>59</v>
      </c>
      <c r="H8" s="8" t="s">
        <v>110</v>
      </c>
      <c r="I8" s="8" t="s">
        <v>60</v>
      </c>
      <c r="J8" s="8" t="s">
        <v>67</v>
      </c>
      <c r="K8" s="8" t="s">
        <v>94</v>
      </c>
      <c r="L8" s="8" t="s">
        <v>92</v>
      </c>
      <c r="M8" s="8" t="s">
        <v>54</v>
      </c>
      <c r="N8" s="8" t="s">
        <v>49</v>
      </c>
      <c r="O8" s="8" t="s">
        <v>61</v>
      </c>
      <c r="P8" s="8" t="s">
        <v>62</v>
      </c>
      <c r="Q8" s="8" t="s">
        <v>111</v>
      </c>
      <c r="R8" s="8" t="s">
        <v>93</v>
      </c>
      <c r="T8" s="12">
        <f t="shared" si="1"/>
        <v>0</v>
      </c>
      <c r="U8" s="12">
        <f t="shared" si="2"/>
        <v>0</v>
      </c>
      <c r="V8" s="12">
        <f t="shared" si="3"/>
        <v>0</v>
      </c>
      <c r="W8" s="12">
        <f t="shared" si="4"/>
        <v>0</v>
      </c>
      <c r="X8" s="12">
        <f t="shared" si="5"/>
        <v>1</v>
      </c>
      <c r="Y8" s="12">
        <f t="shared" si="6"/>
        <v>1</v>
      </c>
      <c r="Z8" s="12">
        <f t="shared" si="7"/>
        <v>0</v>
      </c>
      <c r="AA8" s="12">
        <f t="shared" si="8"/>
        <v>0</v>
      </c>
      <c r="AB8" s="12">
        <f t="shared" si="9"/>
        <v>1</v>
      </c>
      <c r="AC8" s="12">
        <f t="shared" si="10"/>
        <v>1</v>
      </c>
      <c r="AD8" s="12">
        <f t="shared" si="11"/>
        <v>0</v>
      </c>
      <c r="AE8" s="12">
        <f t="shared" si="12"/>
        <v>1</v>
      </c>
      <c r="AF8" s="12">
        <f t="shared" si="13"/>
        <v>1</v>
      </c>
      <c r="AG8" s="12">
        <f t="shared" si="14"/>
        <v>0</v>
      </c>
      <c r="AH8" s="12">
        <f t="shared" si="15"/>
        <v>0</v>
      </c>
      <c r="AI8" s="12">
        <f t="shared" si="16"/>
        <v>0</v>
      </c>
      <c r="AK8" s="18"/>
      <c r="AL8" s="18"/>
      <c r="AM8" s="18"/>
      <c r="AN8" s="18"/>
      <c r="AO8" s="18"/>
      <c r="AP8" s="18"/>
      <c r="AQ8" s="18"/>
      <c r="AR8" s="18"/>
    </row>
    <row r="9" spans="1:44" s="12" customFormat="1" x14ac:dyDescent="0.25">
      <c r="A9" s="9" t="s">
        <v>33</v>
      </c>
      <c r="B9" s="39">
        <f t="shared" si="17"/>
        <v>9</v>
      </c>
      <c r="C9" s="38" t="s">
        <v>56</v>
      </c>
      <c r="D9" s="8" t="s">
        <v>66</v>
      </c>
      <c r="E9" s="8" t="s">
        <v>53</v>
      </c>
      <c r="F9" s="8" t="s">
        <v>63</v>
      </c>
      <c r="G9" s="8" t="s">
        <v>59</v>
      </c>
      <c r="H9" s="8" t="s">
        <v>110</v>
      </c>
      <c r="I9" s="8" t="s">
        <v>60</v>
      </c>
      <c r="J9" s="8" t="s">
        <v>73</v>
      </c>
      <c r="K9" s="8" t="s">
        <v>94</v>
      </c>
      <c r="L9" s="8" t="s">
        <v>92</v>
      </c>
      <c r="M9" s="8" t="s">
        <v>55</v>
      </c>
      <c r="N9" s="8" t="s">
        <v>49</v>
      </c>
      <c r="O9" s="8" t="s">
        <v>61</v>
      </c>
      <c r="P9" s="8" t="s">
        <v>62</v>
      </c>
      <c r="Q9" s="8" t="s">
        <v>111</v>
      </c>
      <c r="R9" s="8" t="s">
        <v>51</v>
      </c>
      <c r="T9" s="12">
        <f t="shared" si="1"/>
        <v>0</v>
      </c>
      <c r="U9" s="12">
        <f t="shared" si="2"/>
        <v>0</v>
      </c>
      <c r="V9" s="12">
        <f t="shared" si="3"/>
        <v>0</v>
      </c>
      <c r="W9" s="12">
        <f t="shared" si="4"/>
        <v>0</v>
      </c>
      <c r="X9" s="12">
        <f t="shared" si="5"/>
        <v>1</v>
      </c>
      <c r="Y9" s="12">
        <f t="shared" si="6"/>
        <v>1</v>
      </c>
      <c r="Z9" s="12">
        <f t="shared" si="7"/>
        <v>0</v>
      </c>
      <c r="AA9" s="12">
        <f t="shared" si="8"/>
        <v>1</v>
      </c>
      <c r="AB9" s="12">
        <f t="shared" si="9"/>
        <v>1</v>
      </c>
      <c r="AC9" s="12">
        <f t="shared" si="10"/>
        <v>1</v>
      </c>
      <c r="AD9" s="12">
        <f t="shared" si="11"/>
        <v>1</v>
      </c>
      <c r="AE9" s="12">
        <f t="shared" si="12"/>
        <v>1</v>
      </c>
      <c r="AF9" s="12">
        <f t="shared" si="13"/>
        <v>1</v>
      </c>
      <c r="AG9" s="12">
        <f t="shared" si="14"/>
        <v>0</v>
      </c>
      <c r="AH9" s="12">
        <f t="shared" si="15"/>
        <v>0</v>
      </c>
      <c r="AI9" s="12">
        <f t="shared" si="16"/>
        <v>1</v>
      </c>
      <c r="AK9" s="18"/>
      <c r="AL9" s="18"/>
      <c r="AM9" s="18"/>
      <c r="AN9" s="18"/>
      <c r="AO9" s="18"/>
      <c r="AP9" s="18"/>
      <c r="AQ9" s="18"/>
      <c r="AR9" s="18"/>
    </row>
    <row r="10" spans="1:44" s="12" customFormat="1" x14ac:dyDescent="0.25">
      <c r="A10" s="9" t="s">
        <v>98</v>
      </c>
      <c r="B10" s="39">
        <f t="shared" si="17"/>
        <v>9</v>
      </c>
      <c r="C10" s="38" t="s">
        <v>65</v>
      </c>
      <c r="D10" s="8" t="s">
        <v>66</v>
      </c>
      <c r="E10" s="8" t="s">
        <v>69</v>
      </c>
      <c r="F10" s="8" t="s">
        <v>63</v>
      </c>
      <c r="G10" s="8" t="s">
        <v>59</v>
      </c>
      <c r="H10" s="8" t="s">
        <v>110</v>
      </c>
      <c r="I10" s="8" t="s">
        <v>60</v>
      </c>
      <c r="J10" s="8" t="s">
        <v>73</v>
      </c>
      <c r="K10" s="8" t="s">
        <v>94</v>
      </c>
      <c r="L10" s="8" t="s">
        <v>92</v>
      </c>
      <c r="M10" s="8" t="s">
        <v>54</v>
      </c>
      <c r="N10" s="8" t="s">
        <v>49</v>
      </c>
      <c r="O10" s="8" t="s">
        <v>61</v>
      </c>
      <c r="P10" s="8" t="s">
        <v>62</v>
      </c>
      <c r="Q10" s="8" t="s">
        <v>111</v>
      </c>
      <c r="R10" s="8" t="s">
        <v>93</v>
      </c>
      <c r="T10" s="12">
        <f t="shared" si="1"/>
        <v>1</v>
      </c>
      <c r="U10" s="12">
        <f t="shared" si="2"/>
        <v>0</v>
      </c>
      <c r="V10" s="12">
        <f t="shared" si="3"/>
        <v>1</v>
      </c>
      <c r="W10" s="12">
        <f t="shared" si="4"/>
        <v>0</v>
      </c>
      <c r="X10" s="12">
        <f t="shared" si="5"/>
        <v>1</v>
      </c>
      <c r="Y10" s="12">
        <f t="shared" si="6"/>
        <v>1</v>
      </c>
      <c r="Z10" s="12">
        <f t="shared" si="7"/>
        <v>0</v>
      </c>
      <c r="AA10" s="12">
        <f t="shared" si="8"/>
        <v>1</v>
      </c>
      <c r="AB10" s="12">
        <f t="shared" si="9"/>
        <v>1</v>
      </c>
      <c r="AC10" s="12">
        <f t="shared" si="10"/>
        <v>1</v>
      </c>
      <c r="AD10" s="12">
        <f t="shared" si="11"/>
        <v>0</v>
      </c>
      <c r="AE10" s="12">
        <f t="shared" si="12"/>
        <v>1</v>
      </c>
      <c r="AF10" s="12">
        <f t="shared" si="13"/>
        <v>1</v>
      </c>
      <c r="AG10" s="12">
        <f t="shared" si="14"/>
        <v>0</v>
      </c>
      <c r="AH10" s="12">
        <f t="shared" si="15"/>
        <v>0</v>
      </c>
      <c r="AI10" s="12">
        <f t="shared" si="16"/>
        <v>0</v>
      </c>
      <c r="AK10" s="18"/>
      <c r="AL10" s="18"/>
      <c r="AM10" s="18"/>
      <c r="AN10" s="18"/>
      <c r="AO10" s="18"/>
      <c r="AP10" s="18"/>
      <c r="AQ10" s="18"/>
      <c r="AR10" s="18"/>
    </row>
    <row r="11" spans="1:44" s="12" customFormat="1" x14ac:dyDescent="0.25">
      <c r="A11" s="9" t="s">
        <v>99</v>
      </c>
      <c r="B11" s="39">
        <f t="shared" si="17"/>
        <v>10</v>
      </c>
      <c r="C11" s="38" t="s">
        <v>56</v>
      </c>
      <c r="D11" s="8" t="s">
        <v>66</v>
      </c>
      <c r="E11" s="8" t="s">
        <v>69</v>
      </c>
      <c r="F11" s="8" t="s">
        <v>74</v>
      </c>
      <c r="G11" s="8" t="s">
        <v>59</v>
      </c>
      <c r="H11" s="8" t="s">
        <v>110</v>
      </c>
      <c r="I11" s="8" t="s">
        <v>60</v>
      </c>
      <c r="J11" s="8" t="s">
        <v>73</v>
      </c>
      <c r="K11" s="8" t="s">
        <v>94</v>
      </c>
      <c r="L11" s="8" t="s">
        <v>92</v>
      </c>
      <c r="M11" s="8" t="s">
        <v>54</v>
      </c>
      <c r="N11" s="8" t="s">
        <v>49</v>
      </c>
      <c r="O11" s="8" t="s">
        <v>61</v>
      </c>
      <c r="P11" s="8" t="s">
        <v>62</v>
      </c>
      <c r="Q11" s="8" t="s">
        <v>111</v>
      </c>
      <c r="R11" s="8" t="s">
        <v>51</v>
      </c>
      <c r="T11" s="12">
        <f t="shared" si="1"/>
        <v>0</v>
      </c>
      <c r="U11" s="12">
        <f t="shared" si="2"/>
        <v>0</v>
      </c>
      <c r="V11" s="12">
        <f t="shared" si="3"/>
        <v>1</v>
      </c>
      <c r="W11" s="12">
        <f t="shared" si="4"/>
        <v>1</v>
      </c>
      <c r="X11" s="12">
        <f t="shared" si="5"/>
        <v>1</v>
      </c>
      <c r="Y11" s="12">
        <f t="shared" si="6"/>
        <v>1</v>
      </c>
      <c r="Z11" s="12">
        <f t="shared" si="7"/>
        <v>0</v>
      </c>
      <c r="AA11" s="12">
        <f t="shared" si="8"/>
        <v>1</v>
      </c>
      <c r="AB11" s="12">
        <f t="shared" si="9"/>
        <v>1</v>
      </c>
      <c r="AC11" s="12">
        <f t="shared" si="10"/>
        <v>1</v>
      </c>
      <c r="AD11" s="12">
        <f t="shared" si="11"/>
        <v>0</v>
      </c>
      <c r="AE11" s="12">
        <f t="shared" si="12"/>
        <v>1</v>
      </c>
      <c r="AF11" s="12">
        <f t="shared" si="13"/>
        <v>1</v>
      </c>
      <c r="AG11" s="12">
        <f t="shared" si="14"/>
        <v>0</v>
      </c>
      <c r="AH11" s="12">
        <f t="shared" si="15"/>
        <v>0</v>
      </c>
      <c r="AI11" s="12">
        <f t="shared" si="16"/>
        <v>1</v>
      </c>
      <c r="AK11" s="18"/>
      <c r="AL11" s="18"/>
      <c r="AM11" s="18"/>
      <c r="AN11" s="18"/>
      <c r="AO11" s="18"/>
      <c r="AP11" s="18"/>
      <c r="AQ11" s="18"/>
      <c r="AR11" s="18"/>
    </row>
    <row r="12" spans="1:44" s="12" customFormat="1" x14ac:dyDescent="0.25">
      <c r="A12" s="9" t="s">
        <v>100</v>
      </c>
      <c r="B12" s="39">
        <f t="shared" si="17"/>
        <v>9</v>
      </c>
      <c r="C12" s="38" t="s">
        <v>65</v>
      </c>
      <c r="D12" s="8" t="s">
        <v>66</v>
      </c>
      <c r="E12" s="8" t="s">
        <v>53</v>
      </c>
      <c r="F12" s="8" t="s">
        <v>63</v>
      </c>
      <c r="G12" s="8" t="s">
        <v>59</v>
      </c>
      <c r="H12" s="8" t="s">
        <v>110</v>
      </c>
      <c r="I12" s="8" t="s">
        <v>60</v>
      </c>
      <c r="J12" s="8" t="s">
        <v>73</v>
      </c>
      <c r="K12" s="8" t="s">
        <v>94</v>
      </c>
      <c r="L12" s="8" t="s">
        <v>92</v>
      </c>
      <c r="M12" s="8" t="s">
        <v>55</v>
      </c>
      <c r="N12" s="8" t="s">
        <v>49</v>
      </c>
      <c r="O12" s="8" t="s">
        <v>58</v>
      </c>
      <c r="P12" s="8" t="s">
        <v>62</v>
      </c>
      <c r="Q12" s="8" t="s">
        <v>111</v>
      </c>
      <c r="R12" s="8" t="s">
        <v>51</v>
      </c>
      <c r="T12" s="12">
        <f t="shared" si="1"/>
        <v>1</v>
      </c>
      <c r="U12" s="12">
        <f t="shared" si="2"/>
        <v>0</v>
      </c>
      <c r="V12" s="12">
        <f t="shared" si="3"/>
        <v>0</v>
      </c>
      <c r="W12" s="12">
        <f t="shared" si="4"/>
        <v>0</v>
      </c>
      <c r="X12" s="12">
        <f t="shared" si="5"/>
        <v>1</v>
      </c>
      <c r="Y12" s="12">
        <f t="shared" si="6"/>
        <v>1</v>
      </c>
      <c r="Z12" s="12">
        <f t="shared" si="7"/>
        <v>0</v>
      </c>
      <c r="AA12" s="12">
        <f t="shared" si="8"/>
        <v>1</v>
      </c>
      <c r="AB12" s="12">
        <f t="shared" si="9"/>
        <v>1</v>
      </c>
      <c r="AC12" s="12">
        <f t="shared" si="10"/>
        <v>1</v>
      </c>
      <c r="AD12" s="12">
        <f t="shared" si="11"/>
        <v>1</v>
      </c>
      <c r="AE12" s="12">
        <f t="shared" si="12"/>
        <v>1</v>
      </c>
      <c r="AF12" s="12">
        <f t="shared" si="13"/>
        <v>0</v>
      </c>
      <c r="AG12" s="12">
        <f t="shared" si="14"/>
        <v>0</v>
      </c>
      <c r="AH12" s="12">
        <f t="shared" si="15"/>
        <v>0</v>
      </c>
      <c r="AI12" s="12">
        <f t="shared" si="16"/>
        <v>1</v>
      </c>
      <c r="AK12" s="18"/>
      <c r="AL12" s="18"/>
      <c r="AM12" s="18"/>
      <c r="AN12" s="18"/>
      <c r="AO12" s="18"/>
      <c r="AP12" s="18"/>
      <c r="AQ12" s="18"/>
      <c r="AR12" s="18"/>
    </row>
    <row r="13" spans="1:44" s="12" customFormat="1" x14ac:dyDescent="0.25">
      <c r="A13" s="9" t="s">
        <v>101</v>
      </c>
      <c r="B13" s="39">
        <f t="shared" si="17"/>
        <v>10</v>
      </c>
      <c r="C13" s="38" t="s">
        <v>115</v>
      </c>
      <c r="D13" s="8" t="s">
        <v>66</v>
      </c>
      <c r="E13" s="8" t="s">
        <v>69</v>
      </c>
      <c r="F13" s="8" t="s">
        <v>74</v>
      </c>
      <c r="G13" s="8" t="s">
        <v>59</v>
      </c>
      <c r="H13" s="8" t="s">
        <v>110</v>
      </c>
      <c r="I13" s="8" t="s">
        <v>60</v>
      </c>
      <c r="J13" s="8" t="s">
        <v>73</v>
      </c>
      <c r="K13" s="8" t="s">
        <v>94</v>
      </c>
      <c r="L13" s="8" t="s">
        <v>92</v>
      </c>
      <c r="M13" s="8" t="s">
        <v>54</v>
      </c>
      <c r="N13" s="8" t="s">
        <v>49</v>
      </c>
      <c r="O13" s="8" t="s">
        <v>61</v>
      </c>
      <c r="P13" s="8" t="s">
        <v>62</v>
      </c>
      <c r="Q13" s="8" t="s">
        <v>111</v>
      </c>
      <c r="R13" s="8" t="s">
        <v>51</v>
      </c>
      <c r="T13" s="12">
        <f t="shared" si="1"/>
        <v>0</v>
      </c>
      <c r="U13" s="12">
        <f t="shared" si="2"/>
        <v>0</v>
      </c>
      <c r="V13" s="12">
        <f t="shared" si="3"/>
        <v>1</v>
      </c>
      <c r="W13" s="12">
        <f t="shared" si="4"/>
        <v>1</v>
      </c>
      <c r="X13" s="12">
        <f t="shared" si="5"/>
        <v>1</v>
      </c>
      <c r="Y13" s="12">
        <f t="shared" si="6"/>
        <v>1</v>
      </c>
      <c r="Z13" s="12">
        <f t="shared" si="7"/>
        <v>0</v>
      </c>
      <c r="AA13" s="12">
        <f t="shared" si="8"/>
        <v>1</v>
      </c>
      <c r="AB13" s="12">
        <f t="shared" si="9"/>
        <v>1</v>
      </c>
      <c r="AC13" s="12">
        <f t="shared" si="10"/>
        <v>1</v>
      </c>
      <c r="AD13" s="12">
        <f t="shared" si="11"/>
        <v>0</v>
      </c>
      <c r="AE13" s="12">
        <f t="shared" si="12"/>
        <v>1</v>
      </c>
      <c r="AF13" s="12">
        <f t="shared" si="13"/>
        <v>1</v>
      </c>
      <c r="AG13" s="12">
        <f t="shared" si="14"/>
        <v>0</v>
      </c>
      <c r="AH13" s="12">
        <f t="shared" si="15"/>
        <v>0</v>
      </c>
      <c r="AI13" s="12">
        <f t="shared" si="16"/>
        <v>1</v>
      </c>
      <c r="AK13" s="18"/>
      <c r="AL13" s="18"/>
      <c r="AM13" s="18"/>
      <c r="AN13" s="18"/>
      <c r="AO13" s="18"/>
      <c r="AP13" s="18"/>
      <c r="AQ13" s="18"/>
      <c r="AR13" s="18"/>
    </row>
    <row r="14" spans="1:44" s="12" customFormat="1" x14ac:dyDescent="0.25">
      <c r="A14" s="9" t="s">
        <v>102</v>
      </c>
      <c r="B14" s="39">
        <f t="shared" si="17"/>
        <v>10</v>
      </c>
      <c r="C14" s="38" t="s">
        <v>56</v>
      </c>
      <c r="D14" s="8" t="s">
        <v>66</v>
      </c>
      <c r="E14" s="8" t="s">
        <v>69</v>
      </c>
      <c r="F14" s="8" t="s">
        <v>63</v>
      </c>
      <c r="G14" s="8" t="s">
        <v>59</v>
      </c>
      <c r="H14" s="8" t="s">
        <v>110</v>
      </c>
      <c r="I14" s="8" t="s">
        <v>60</v>
      </c>
      <c r="J14" s="8" t="s">
        <v>73</v>
      </c>
      <c r="K14" s="8" t="s">
        <v>94</v>
      </c>
      <c r="L14" s="8" t="s">
        <v>92</v>
      </c>
      <c r="M14" s="8" t="s">
        <v>54</v>
      </c>
      <c r="N14" s="8" t="s">
        <v>49</v>
      </c>
      <c r="O14" s="8" t="s">
        <v>61</v>
      </c>
      <c r="P14" s="8" t="s">
        <v>62</v>
      </c>
      <c r="Q14" s="8" t="s">
        <v>52</v>
      </c>
      <c r="R14" s="8" t="s">
        <v>51</v>
      </c>
      <c r="T14" s="12">
        <f t="shared" si="1"/>
        <v>0</v>
      </c>
      <c r="U14" s="12">
        <f t="shared" si="2"/>
        <v>0</v>
      </c>
      <c r="V14" s="12">
        <f t="shared" si="3"/>
        <v>1</v>
      </c>
      <c r="W14" s="12">
        <f t="shared" si="4"/>
        <v>0</v>
      </c>
      <c r="X14" s="12">
        <f t="shared" si="5"/>
        <v>1</v>
      </c>
      <c r="Y14" s="12">
        <f t="shared" si="6"/>
        <v>1</v>
      </c>
      <c r="Z14" s="12">
        <f t="shared" si="7"/>
        <v>0</v>
      </c>
      <c r="AA14" s="12">
        <f t="shared" si="8"/>
        <v>1</v>
      </c>
      <c r="AB14" s="12">
        <f t="shared" si="9"/>
        <v>1</v>
      </c>
      <c r="AC14" s="12">
        <f t="shared" si="10"/>
        <v>1</v>
      </c>
      <c r="AD14" s="12">
        <f t="shared" si="11"/>
        <v>0</v>
      </c>
      <c r="AE14" s="12">
        <f t="shared" si="12"/>
        <v>1</v>
      </c>
      <c r="AF14" s="12">
        <f t="shared" si="13"/>
        <v>1</v>
      </c>
      <c r="AG14" s="12">
        <f t="shared" si="14"/>
        <v>0</v>
      </c>
      <c r="AH14" s="12">
        <f t="shared" si="15"/>
        <v>1</v>
      </c>
      <c r="AI14" s="12">
        <f t="shared" si="16"/>
        <v>1</v>
      </c>
      <c r="AK14" s="18"/>
      <c r="AL14" s="18"/>
      <c r="AM14" s="18"/>
      <c r="AN14" s="18"/>
      <c r="AO14" s="18"/>
      <c r="AP14" s="18"/>
      <c r="AQ14" s="18"/>
      <c r="AR14" s="18"/>
    </row>
    <row r="15" spans="1:44" x14ac:dyDescent="0.25">
      <c r="A15" s="9" t="s">
        <v>34</v>
      </c>
      <c r="B15" s="39">
        <f t="shared" si="17"/>
        <v>10</v>
      </c>
      <c r="C15" s="38" t="s">
        <v>115</v>
      </c>
      <c r="D15" s="8" t="s">
        <v>66</v>
      </c>
      <c r="E15" s="8" t="s">
        <v>69</v>
      </c>
      <c r="F15" s="8" t="s">
        <v>63</v>
      </c>
      <c r="G15" s="8" t="s">
        <v>59</v>
      </c>
      <c r="H15" s="8" t="s">
        <v>110</v>
      </c>
      <c r="I15" s="8" t="s">
        <v>71</v>
      </c>
      <c r="J15" s="8" t="s">
        <v>73</v>
      </c>
      <c r="K15" s="8" t="s">
        <v>94</v>
      </c>
      <c r="L15" s="8" t="s">
        <v>92</v>
      </c>
      <c r="M15" s="8" t="s">
        <v>54</v>
      </c>
      <c r="N15" s="8" t="s">
        <v>49</v>
      </c>
      <c r="O15" s="8" t="s">
        <v>61</v>
      </c>
      <c r="P15" s="8" t="s">
        <v>62</v>
      </c>
      <c r="Q15" s="8" t="s">
        <v>111</v>
      </c>
      <c r="R15" s="8" t="s">
        <v>51</v>
      </c>
      <c r="T15" s="12">
        <f t="shared" si="1"/>
        <v>0</v>
      </c>
      <c r="U15" s="12">
        <f t="shared" si="2"/>
        <v>0</v>
      </c>
      <c r="V15" s="12">
        <f t="shared" si="3"/>
        <v>1</v>
      </c>
      <c r="W15" s="12">
        <f t="shared" si="4"/>
        <v>0</v>
      </c>
      <c r="X15" s="12">
        <f t="shared" si="5"/>
        <v>1</v>
      </c>
      <c r="Y15" s="12">
        <f t="shared" si="6"/>
        <v>1</v>
      </c>
      <c r="Z15" s="12">
        <f t="shared" si="7"/>
        <v>1</v>
      </c>
      <c r="AA15" s="12">
        <f t="shared" si="8"/>
        <v>1</v>
      </c>
      <c r="AB15" s="12">
        <f t="shared" si="9"/>
        <v>1</v>
      </c>
      <c r="AC15" s="12">
        <f t="shared" si="10"/>
        <v>1</v>
      </c>
      <c r="AD15" s="12">
        <f t="shared" si="11"/>
        <v>0</v>
      </c>
      <c r="AE15" s="12">
        <f t="shared" si="12"/>
        <v>1</v>
      </c>
      <c r="AF15" s="12">
        <f t="shared" si="13"/>
        <v>1</v>
      </c>
      <c r="AG15" s="12">
        <f t="shared" si="14"/>
        <v>0</v>
      </c>
      <c r="AH15" s="12">
        <f t="shared" si="15"/>
        <v>0</v>
      </c>
      <c r="AI15" s="12">
        <f t="shared" si="16"/>
        <v>1</v>
      </c>
    </row>
    <row r="16" spans="1:44" x14ac:dyDescent="0.25">
      <c r="A16" s="9" t="s">
        <v>35</v>
      </c>
      <c r="B16" s="39">
        <f t="shared" si="17"/>
        <v>9</v>
      </c>
      <c r="C16" s="38" t="s">
        <v>56</v>
      </c>
      <c r="D16" s="8" t="s">
        <v>66</v>
      </c>
      <c r="E16" s="8" t="s">
        <v>69</v>
      </c>
      <c r="F16" s="8" t="s">
        <v>63</v>
      </c>
      <c r="G16" s="8" t="s">
        <v>59</v>
      </c>
      <c r="H16" s="8" t="s">
        <v>110</v>
      </c>
      <c r="I16" s="8" t="s">
        <v>60</v>
      </c>
      <c r="J16" s="8" t="s">
        <v>73</v>
      </c>
      <c r="K16" s="8" t="s">
        <v>94</v>
      </c>
      <c r="L16" s="8" t="s">
        <v>92</v>
      </c>
      <c r="M16" s="8" t="s">
        <v>54</v>
      </c>
      <c r="N16" s="8" t="s">
        <v>49</v>
      </c>
      <c r="O16" s="8" t="s">
        <v>61</v>
      </c>
      <c r="P16" s="8" t="s">
        <v>62</v>
      </c>
      <c r="Q16" s="8" t="s">
        <v>111</v>
      </c>
      <c r="R16" s="8" t="s">
        <v>51</v>
      </c>
      <c r="T16" s="12">
        <f t="shared" si="1"/>
        <v>0</v>
      </c>
      <c r="U16" s="12">
        <f t="shared" si="2"/>
        <v>0</v>
      </c>
      <c r="V16" s="12">
        <f t="shared" si="3"/>
        <v>1</v>
      </c>
      <c r="W16" s="12">
        <f t="shared" si="4"/>
        <v>0</v>
      </c>
      <c r="X16" s="12">
        <f t="shared" si="5"/>
        <v>1</v>
      </c>
      <c r="Y16" s="12">
        <f t="shared" si="6"/>
        <v>1</v>
      </c>
      <c r="Z16" s="12">
        <f t="shared" si="7"/>
        <v>0</v>
      </c>
      <c r="AA16" s="12">
        <f t="shared" si="8"/>
        <v>1</v>
      </c>
      <c r="AB16" s="12">
        <f t="shared" si="9"/>
        <v>1</v>
      </c>
      <c r="AC16" s="12">
        <f t="shared" si="10"/>
        <v>1</v>
      </c>
      <c r="AD16" s="12">
        <f t="shared" si="11"/>
        <v>0</v>
      </c>
      <c r="AE16" s="12">
        <f t="shared" si="12"/>
        <v>1</v>
      </c>
      <c r="AF16" s="12">
        <f t="shared" si="13"/>
        <v>1</v>
      </c>
      <c r="AG16" s="12">
        <f t="shared" si="14"/>
        <v>0</v>
      </c>
      <c r="AH16" s="12">
        <f t="shared" si="15"/>
        <v>0</v>
      </c>
      <c r="AI16" s="12">
        <f t="shared" si="16"/>
        <v>1</v>
      </c>
    </row>
    <row r="17" spans="1:44" x14ac:dyDescent="0.25">
      <c r="A17" s="9" t="s">
        <v>36</v>
      </c>
      <c r="B17" s="39">
        <f t="shared" si="17"/>
        <v>9</v>
      </c>
      <c r="C17" s="38" t="s">
        <v>56</v>
      </c>
      <c r="D17" s="8" t="s">
        <v>66</v>
      </c>
      <c r="E17" s="8" t="s">
        <v>69</v>
      </c>
      <c r="F17" s="8" t="s">
        <v>63</v>
      </c>
      <c r="G17" s="8" t="s">
        <v>59</v>
      </c>
      <c r="H17" s="8" t="s">
        <v>110</v>
      </c>
      <c r="I17" s="8" t="s">
        <v>60</v>
      </c>
      <c r="J17" s="8" t="s">
        <v>73</v>
      </c>
      <c r="K17" s="8" t="s">
        <v>68</v>
      </c>
      <c r="L17" s="8" t="s">
        <v>92</v>
      </c>
      <c r="M17" s="8" t="s">
        <v>54</v>
      </c>
      <c r="N17" s="8" t="s">
        <v>49</v>
      </c>
      <c r="O17" s="8" t="s">
        <v>61</v>
      </c>
      <c r="P17" s="8" t="s">
        <v>62</v>
      </c>
      <c r="Q17" s="8" t="s">
        <v>52</v>
      </c>
      <c r="R17" s="8" t="s">
        <v>51</v>
      </c>
      <c r="T17" s="12">
        <f t="shared" si="1"/>
        <v>0</v>
      </c>
      <c r="U17" s="12">
        <f t="shared" si="2"/>
        <v>0</v>
      </c>
      <c r="V17" s="12">
        <f t="shared" si="3"/>
        <v>1</v>
      </c>
      <c r="W17" s="12">
        <f t="shared" si="4"/>
        <v>0</v>
      </c>
      <c r="X17" s="12">
        <f t="shared" si="5"/>
        <v>1</v>
      </c>
      <c r="Y17" s="12">
        <f t="shared" si="6"/>
        <v>1</v>
      </c>
      <c r="Z17" s="12">
        <f t="shared" si="7"/>
        <v>0</v>
      </c>
      <c r="AA17" s="12">
        <f t="shared" si="8"/>
        <v>1</v>
      </c>
      <c r="AB17" s="12">
        <f t="shared" si="9"/>
        <v>0</v>
      </c>
      <c r="AC17" s="12">
        <f t="shared" si="10"/>
        <v>1</v>
      </c>
      <c r="AD17" s="12">
        <f t="shared" si="11"/>
        <v>0</v>
      </c>
      <c r="AE17" s="12">
        <f t="shared" si="12"/>
        <v>1</v>
      </c>
      <c r="AF17" s="12">
        <f t="shared" si="13"/>
        <v>1</v>
      </c>
      <c r="AG17" s="12">
        <f t="shared" si="14"/>
        <v>0</v>
      </c>
      <c r="AH17" s="12">
        <f t="shared" si="15"/>
        <v>1</v>
      </c>
      <c r="AI17" s="12">
        <f t="shared" si="16"/>
        <v>1</v>
      </c>
    </row>
    <row r="18" spans="1:44" x14ac:dyDescent="0.25">
      <c r="A18" s="9" t="s">
        <v>37</v>
      </c>
      <c r="B18" s="39">
        <f t="shared" si="17"/>
        <v>10</v>
      </c>
      <c r="C18" s="38" t="s">
        <v>65</v>
      </c>
      <c r="D18" s="8" t="s">
        <v>66</v>
      </c>
      <c r="E18" s="8" t="s">
        <v>69</v>
      </c>
      <c r="F18" s="8" t="s">
        <v>63</v>
      </c>
      <c r="G18" s="8" t="s">
        <v>59</v>
      </c>
      <c r="H18" s="8" t="s">
        <v>110</v>
      </c>
      <c r="I18" s="8" t="s">
        <v>60</v>
      </c>
      <c r="J18" s="8" t="s">
        <v>73</v>
      </c>
      <c r="K18" s="8" t="s">
        <v>94</v>
      </c>
      <c r="L18" s="8" t="s">
        <v>92</v>
      </c>
      <c r="M18" s="8" t="s">
        <v>54</v>
      </c>
      <c r="N18" s="8" t="s">
        <v>49</v>
      </c>
      <c r="O18" s="8" t="s">
        <v>61</v>
      </c>
      <c r="P18" s="8" t="s">
        <v>62</v>
      </c>
      <c r="Q18" s="8" t="s">
        <v>111</v>
      </c>
      <c r="R18" s="8" t="s">
        <v>51</v>
      </c>
      <c r="T18" s="12">
        <f t="shared" si="1"/>
        <v>1</v>
      </c>
      <c r="U18" s="12">
        <f t="shared" si="2"/>
        <v>0</v>
      </c>
      <c r="V18" s="12">
        <f t="shared" si="3"/>
        <v>1</v>
      </c>
      <c r="W18" s="12">
        <f t="shared" si="4"/>
        <v>0</v>
      </c>
      <c r="X18" s="12">
        <f t="shared" si="5"/>
        <v>1</v>
      </c>
      <c r="Y18" s="12">
        <f t="shared" si="6"/>
        <v>1</v>
      </c>
      <c r="Z18" s="12">
        <f t="shared" si="7"/>
        <v>0</v>
      </c>
      <c r="AA18" s="12">
        <f t="shared" si="8"/>
        <v>1</v>
      </c>
      <c r="AB18" s="12">
        <f t="shared" si="9"/>
        <v>1</v>
      </c>
      <c r="AC18" s="12">
        <f t="shared" si="10"/>
        <v>1</v>
      </c>
      <c r="AD18" s="12">
        <f t="shared" si="11"/>
        <v>0</v>
      </c>
      <c r="AE18" s="12">
        <f t="shared" si="12"/>
        <v>1</v>
      </c>
      <c r="AF18" s="12">
        <f t="shared" si="13"/>
        <v>1</v>
      </c>
      <c r="AG18" s="12">
        <f t="shared" si="14"/>
        <v>0</v>
      </c>
      <c r="AH18" s="12">
        <f t="shared" si="15"/>
        <v>0</v>
      </c>
      <c r="AI18" s="12">
        <f t="shared" si="16"/>
        <v>1</v>
      </c>
    </row>
    <row r="19" spans="1:44" x14ac:dyDescent="0.25">
      <c r="A19" s="9" t="s">
        <v>104</v>
      </c>
      <c r="B19" s="39">
        <f t="shared" si="17"/>
        <v>10</v>
      </c>
      <c r="C19" s="38" t="s">
        <v>56</v>
      </c>
      <c r="D19" s="8" t="s">
        <v>66</v>
      </c>
      <c r="E19" s="8" t="s">
        <v>69</v>
      </c>
      <c r="F19" s="8" t="s">
        <v>63</v>
      </c>
      <c r="G19" s="8" t="s">
        <v>59</v>
      </c>
      <c r="H19" s="8" t="s">
        <v>110</v>
      </c>
      <c r="I19" s="8" t="s">
        <v>60</v>
      </c>
      <c r="J19" s="8" t="s">
        <v>73</v>
      </c>
      <c r="K19" s="8" t="s">
        <v>94</v>
      </c>
      <c r="L19" s="8" t="s">
        <v>92</v>
      </c>
      <c r="M19" s="8" t="s">
        <v>55</v>
      </c>
      <c r="N19" s="8" t="s">
        <v>49</v>
      </c>
      <c r="O19" s="8" t="s">
        <v>61</v>
      </c>
      <c r="P19" s="8" t="s">
        <v>62</v>
      </c>
      <c r="Q19" s="8" t="s">
        <v>111</v>
      </c>
      <c r="R19" s="8" t="s">
        <v>51</v>
      </c>
      <c r="T19" s="12">
        <f t="shared" si="1"/>
        <v>0</v>
      </c>
      <c r="U19" s="12">
        <f t="shared" si="2"/>
        <v>0</v>
      </c>
      <c r="V19" s="12">
        <f t="shared" si="3"/>
        <v>1</v>
      </c>
      <c r="W19" s="12">
        <f t="shared" si="4"/>
        <v>0</v>
      </c>
      <c r="X19" s="12">
        <f t="shared" si="5"/>
        <v>1</v>
      </c>
      <c r="Y19" s="12">
        <f t="shared" si="6"/>
        <v>1</v>
      </c>
      <c r="Z19" s="12">
        <f t="shared" si="7"/>
        <v>0</v>
      </c>
      <c r="AA19" s="12">
        <f t="shared" si="8"/>
        <v>1</v>
      </c>
      <c r="AB19" s="12">
        <f t="shared" si="9"/>
        <v>1</v>
      </c>
      <c r="AC19" s="12">
        <f t="shared" si="10"/>
        <v>1</v>
      </c>
      <c r="AD19" s="12">
        <f t="shared" si="11"/>
        <v>1</v>
      </c>
      <c r="AE19" s="12">
        <f t="shared" si="12"/>
        <v>1</v>
      </c>
      <c r="AF19" s="12">
        <f t="shared" si="13"/>
        <v>1</v>
      </c>
      <c r="AG19" s="12">
        <f t="shared" si="14"/>
        <v>0</v>
      </c>
      <c r="AH19" s="12">
        <f t="shared" si="15"/>
        <v>0</v>
      </c>
      <c r="AI19" s="12">
        <f t="shared" si="16"/>
        <v>1</v>
      </c>
    </row>
    <row r="20" spans="1:44" x14ac:dyDescent="0.25">
      <c r="A20" s="9" t="s">
        <v>105</v>
      </c>
      <c r="B20" s="39">
        <f t="shared" si="17"/>
        <v>9</v>
      </c>
      <c r="C20" s="38" t="s">
        <v>56</v>
      </c>
      <c r="D20" s="8" t="s">
        <v>66</v>
      </c>
      <c r="E20" s="8" t="s">
        <v>69</v>
      </c>
      <c r="F20" s="8" t="s">
        <v>63</v>
      </c>
      <c r="G20" s="8" t="s">
        <v>59</v>
      </c>
      <c r="H20" s="8" t="s">
        <v>70</v>
      </c>
      <c r="I20" s="8" t="s">
        <v>60</v>
      </c>
      <c r="J20" s="8" t="s">
        <v>73</v>
      </c>
      <c r="K20" s="8" t="s">
        <v>94</v>
      </c>
      <c r="L20" s="8" t="s">
        <v>92</v>
      </c>
      <c r="M20" s="8" t="s">
        <v>55</v>
      </c>
      <c r="N20" s="8" t="s">
        <v>49</v>
      </c>
      <c r="O20" s="8" t="s">
        <v>58</v>
      </c>
      <c r="P20" s="8" t="s">
        <v>62</v>
      </c>
      <c r="Q20" s="8" t="s">
        <v>52</v>
      </c>
      <c r="R20" s="8" t="s">
        <v>51</v>
      </c>
      <c r="T20" s="12">
        <f t="shared" si="1"/>
        <v>0</v>
      </c>
      <c r="U20" s="12">
        <f t="shared" si="2"/>
        <v>0</v>
      </c>
      <c r="V20" s="12">
        <f t="shared" si="3"/>
        <v>1</v>
      </c>
      <c r="W20" s="12">
        <f t="shared" si="4"/>
        <v>0</v>
      </c>
      <c r="X20" s="12">
        <f t="shared" si="5"/>
        <v>1</v>
      </c>
      <c r="Y20" s="12">
        <f t="shared" si="6"/>
        <v>0</v>
      </c>
      <c r="Z20" s="12">
        <f t="shared" si="7"/>
        <v>0</v>
      </c>
      <c r="AA20" s="12">
        <f t="shared" si="8"/>
        <v>1</v>
      </c>
      <c r="AB20" s="12">
        <f t="shared" si="9"/>
        <v>1</v>
      </c>
      <c r="AC20" s="12">
        <f t="shared" si="10"/>
        <v>1</v>
      </c>
      <c r="AD20" s="12">
        <f t="shared" si="11"/>
        <v>1</v>
      </c>
      <c r="AE20" s="12">
        <f t="shared" si="12"/>
        <v>1</v>
      </c>
      <c r="AF20" s="12">
        <f t="shared" si="13"/>
        <v>0</v>
      </c>
      <c r="AG20" s="12">
        <f t="shared" si="14"/>
        <v>0</v>
      </c>
      <c r="AH20" s="12">
        <f t="shared" si="15"/>
        <v>1</v>
      </c>
      <c r="AI20" s="12">
        <f t="shared" si="16"/>
        <v>1</v>
      </c>
    </row>
    <row r="21" spans="1:44" x14ac:dyDescent="0.25">
      <c r="A21" s="9" t="s">
        <v>106</v>
      </c>
      <c r="B21" s="39">
        <f t="shared" si="17"/>
        <v>12</v>
      </c>
      <c r="C21" s="38" t="s">
        <v>65</v>
      </c>
      <c r="D21" s="8" t="s">
        <v>66</v>
      </c>
      <c r="E21" s="8" t="s">
        <v>69</v>
      </c>
      <c r="F21" s="8" t="s">
        <v>74</v>
      </c>
      <c r="G21" s="8" t="s">
        <v>59</v>
      </c>
      <c r="H21" s="8" t="s">
        <v>110</v>
      </c>
      <c r="I21" s="8" t="s">
        <v>60</v>
      </c>
      <c r="J21" s="8" t="s">
        <v>73</v>
      </c>
      <c r="K21" s="8" t="s">
        <v>94</v>
      </c>
      <c r="L21" s="8" t="s">
        <v>92</v>
      </c>
      <c r="M21" s="8" t="s">
        <v>55</v>
      </c>
      <c r="N21" s="8" t="s">
        <v>49</v>
      </c>
      <c r="O21" s="8" t="s">
        <v>61</v>
      </c>
      <c r="P21" s="8" t="s">
        <v>62</v>
      </c>
      <c r="Q21" s="8" t="s">
        <v>111</v>
      </c>
      <c r="R21" s="8" t="s">
        <v>51</v>
      </c>
      <c r="T21" s="12">
        <f t="shared" si="1"/>
        <v>1</v>
      </c>
      <c r="U21" s="12">
        <f t="shared" si="2"/>
        <v>0</v>
      </c>
      <c r="V21" s="12">
        <f t="shared" si="3"/>
        <v>1</v>
      </c>
      <c r="W21" s="12">
        <f t="shared" si="4"/>
        <v>1</v>
      </c>
      <c r="X21" s="12">
        <f t="shared" si="5"/>
        <v>1</v>
      </c>
      <c r="Y21" s="12">
        <f t="shared" si="6"/>
        <v>1</v>
      </c>
      <c r="Z21" s="12">
        <f t="shared" si="7"/>
        <v>0</v>
      </c>
      <c r="AA21" s="12">
        <f t="shared" si="8"/>
        <v>1</v>
      </c>
      <c r="AB21" s="12">
        <f t="shared" si="9"/>
        <v>1</v>
      </c>
      <c r="AC21" s="12">
        <f t="shared" si="10"/>
        <v>1</v>
      </c>
      <c r="AD21" s="12">
        <f t="shared" si="11"/>
        <v>1</v>
      </c>
      <c r="AE21" s="12">
        <f t="shared" si="12"/>
        <v>1</v>
      </c>
      <c r="AF21" s="12">
        <f t="shared" si="13"/>
        <v>1</v>
      </c>
      <c r="AG21" s="12">
        <f t="shared" si="14"/>
        <v>0</v>
      </c>
      <c r="AH21" s="12">
        <f t="shared" si="15"/>
        <v>0</v>
      </c>
      <c r="AI21" s="12">
        <f t="shared" si="16"/>
        <v>1</v>
      </c>
    </row>
    <row r="22" spans="1:44" ht="15.75" thickBot="1" x14ac:dyDescent="0.3">
      <c r="A22" s="40" t="s">
        <v>44</v>
      </c>
      <c r="B22" s="41">
        <f t="shared" si="0"/>
        <v>9</v>
      </c>
      <c r="C22" s="38" t="str">
        <f>IF(C32&gt;0.5, C28, C29)</f>
        <v>Den</v>
      </c>
      <c r="D22" s="38" t="str">
        <f t="shared" ref="D22:R22" si="18">IF(D32&gt;0.5, D28, D29)</f>
        <v>Cincy</v>
      </c>
      <c r="E22" s="38" t="str">
        <f t="shared" si="18"/>
        <v>Tenn</v>
      </c>
      <c r="F22" s="38" t="str">
        <f t="shared" si="18"/>
        <v>Balt</v>
      </c>
      <c r="G22" s="38" t="str">
        <f t="shared" si="18"/>
        <v>NE</v>
      </c>
      <c r="H22" s="38" t="str">
        <f t="shared" si="18"/>
        <v>Clev</v>
      </c>
      <c r="I22" s="38" t="str">
        <f t="shared" si="18"/>
        <v>Seat</v>
      </c>
      <c r="J22" s="38" t="str">
        <f t="shared" si="18"/>
        <v>NO</v>
      </c>
      <c r="K22" s="38" t="str">
        <f t="shared" si="18"/>
        <v>TB</v>
      </c>
      <c r="L22" s="38" t="str">
        <f t="shared" si="18"/>
        <v>GB</v>
      </c>
      <c r="M22" s="38" t="str">
        <f t="shared" si="18"/>
        <v>Pitt</v>
      </c>
      <c r="N22" s="38" t="str">
        <f t="shared" si="18"/>
        <v>Indy</v>
      </c>
      <c r="O22" s="38" t="str">
        <f t="shared" si="18"/>
        <v>SD</v>
      </c>
      <c r="P22" s="38" t="str">
        <f t="shared" si="18"/>
        <v>Dallas</v>
      </c>
      <c r="Q22" s="38" t="str">
        <f t="shared" si="18"/>
        <v>NYG</v>
      </c>
      <c r="R22" s="38" t="str">
        <f t="shared" si="18"/>
        <v>Minn</v>
      </c>
      <c r="T22" s="12">
        <f t="shared" si="1"/>
        <v>0</v>
      </c>
      <c r="U22" s="12">
        <f t="shared" si="2"/>
        <v>0</v>
      </c>
      <c r="V22" s="12">
        <f t="shared" si="3"/>
        <v>1</v>
      </c>
      <c r="W22" s="12">
        <f t="shared" si="4"/>
        <v>0</v>
      </c>
      <c r="X22" s="12">
        <f t="shared" si="5"/>
        <v>1</v>
      </c>
      <c r="Y22" s="12">
        <f t="shared" si="6"/>
        <v>1</v>
      </c>
      <c r="Z22" s="12">
        <f t="shared" si="7"/>
        <v>0</v>
      </c>
      <c r="AA22" s="12">
        <f t="shared" si="8"/>
        <v>1</v>
      </c>
      <c r="AB22" s="12">
        <f t="shared" si="9"/>
        <v>1</v>
      </c>
      <c r="AC22" s="12">
        <f t="shared" si="10"/>
        <v>1</v>
      </c>
      <c r="AD22" s="12">
        <f t="shared" si="11"/>
        <v>0</v>
      </c>
      <c r="AE22" s="12">
        <f t="shared" si="12"/>
        <v>1</v>
      </c>
      <c r="AF22" s="12">
        <f t="shared" si="13"/>
        <v>1</v>
      </c>
      <c r="AG22" s="12">
        <f t="shared" si="14"/>
        <v>0</v>
      </c>
      <c r="AH22" s="12">
        <f t="shared" si="15"/>
        <v>0</v>
      </c>
      <c r="AI22" s="12">
        <f t="shared" si="16"/>
        <v>1</v>
      </c>
    </row>
    <row r="23" spans="1:44" x14ac:dyDescent="0.25">
      <c r="A23" s="34" t="s">
        <v>156</v>
      </c>
      <c r="B23" s="64" t="s">
        <v>45</v>
      </c>
    </row>
    <row r="24" spans="1:44" x14ac:dyDescent="0.25">
      <c r="A24" s="33"/>
      <c r="C24" s="8" t="s">
        <v>65</v>
      </c>
      <c r="D24" s="8" t="s">
        <v>64</v>
      </c>
      <c r="E24" s="8" t="s">
        <v>69</v>
      </c>
      <c r="F24" s="8" t="s">
        <v>74</v>
      </c>
      <c r="G24" s="8" t="s">
        <v>59</v>
      </c>
      <c r="H24" s="8" t="s">
        <v>110</v>
      </c>
      <c r="I24" s="8" t="s">
        <v>71</v>
      </c>
      <c r="J24" s="8" t="s">
        <v>73</v>
      </c>
      <c r="K24" s="8" t="s">
        <v>94</v>
      </c>
      <c r="L24" s="8" t="s">
        <v>92</v>
      </c>
      <c r="M24" s="8" t="s">
        <v>55</v>
      </c>
      <c r="N24" s="8" t="s">
        <v>49</v>
      </c>
      <c r="O24" s="8" t="s">
        <v>61</v>
      </c>
      <c r="P24" s="8" t="s">
        <v>50</v>
      </c>
      <c r="Q24" s="8" t="s">
        <v>52</v>
      </c>
      <c r="R24" s="8" t="s">
        <v>51</v>
      </c>
    </row>
    <row r="25" spans="1:44" x14ac:dyDescent="0.25">
      <c r="A25" s="42"/>
      <c r="C25" s="12">
        <v>1</v>
      </c>
      <c r="D25" s="12">
        <v>1</v>
      </c>
      <c r="E25" s="12">
        <v>1</v>
      </c>
      <c r="F25" s="12">
        <v>1</v>
      </c>
      <c r="G25" s="12">
        <v>1</v>
      </c>
      <c r="H25" s="12">
        <v>1</v>
      </c>
      <c r="I25" s="12">
        <v>1</v>
      </c>
      <c r="J25" s="12">
        <v>1</v>
      </c>
      <c r="K25" s="12">
        <v>1</v>
      </c>
      <c r="L25" s="12">
        <v>1</v>
      </c>
      <c r="M25" s="12">
        <v>1</v>
      </c>
      <c r="N25" s="12">
        <v>1</v>
      </c>
      <c r="O25" s="12">
        <v>1</v>
      </c>
      <c r="P25" s="12">
        <v>1</v>
      </c>
      <c r="Q25" s="12">
        <v>1</v>
      </c>
      <c r="R25" s="12">
        <v>1</v>
      </c>
    </row>
    <row r="27" spans="1:44" s="50" customFormat="1" x14ac:dyDescent="0.25">
      <c r="A27" s="48" t="s">
        <v>43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</row>
    <row r="28" spans="1:44" customFormat="1" x14ac:dyDescent="0.25">
      <c r="A28" s="51" t="s">
        <v>38</v>
      </c>
      <c r="B28" s="3"/>
      <c r="C28" s="3" t="s">
        <v>56</v>
      </c>
      <c r="D28" s="3" t="s">
        <v>66</v>
      </c>
      <c r="E28" s="3" t="s">
        <v>69</v>
      </c>
      <c r="F28" s="3" t="s">
        <v>63</v>
      </c>
      <c r="G28" s="3" t="s">
        <v>59</v>
      </c>
      <c r="H28" s="3" t="s">
        <v>110</v>
      </c>
      <c r="I28" s="3" t="s">
        <v>60</v>
      </c>
      <c r="J28" s="3" t="s">
        <v>73</v>
      </c>
      <c r="K28" s="3" t="s">
        <v>94</v>
      </c>
      <c r="L28" s="3" t="s">
        <v>92</v>
      </c>
      <c r="M28" s="3" t="s">
        <v>54</v>
      </c>
      <c r="N28" s="3" t="s">
        <v>49</v>
      </c>
      <c r="O28" s="3" t="s">
        <v>61</v>
      </c>
      <c r="P28" s="3" t="s">
        <v>62</v>
      </c>
      <c r="Q28" s="3" t="s">
        <v>111</v>
      </c>
      <c r="R28" s="3" t="s">
        <v>51</v>
      </c>
      <c r="S28" s="3"/>
      <c r="T28" s="3">
        <f t="shared" ref="T28:AI28" si="19">IF(C28=C$24,1,0)</f>
        <v>0</v>
      </c>
      <c r="U28" s="3">
        <f t="shared" si="19"/>
        <v>0</v>
      </c>
      <c r="V28" s="3">
        <f t="shared" si="19"/>
        <v>1</v>
      </c>
      <c r="W28" s="3">
        <f t="shared" si="19"/>
        <v>0</v>
      </c>
      <c r="X28" s="3">
        <f t="shared" si="19"/>
        <v>1</v>
      </c>
      <c r="Y28" s="3">
        <f t="shared" si="19"/>
        <v>1</v>
      </c>
      <c r="Z28" s="3">
        <f t="shared" si="19"/>
        <v>0</v>
      </c>
      <c r="AA28" s="3">
        <f t="shared" si="19"/>
        <v>1</v>
      </c>
      <c r="AB28" s="3">
        <f t="shared" si="19"/>
        <v>1</v>
      </c>
      <c r="AC28" s="3">
        <f t="shared" si="19"/>
        <v>1</v>
      </c>
      <c r="AD28" s="3">
        <f t="shared" si="19"/>
        <v>0</v>
      </c>
      <c r="AE28" s="3">
        <f t="shared" si="19"/>
        <v>1</v>
      </c>
      <c r="AF28" s="3">
        <f t="shared" si="19"/>
        <v>1</v>
      </c>
      <c r="AG28" s="3">
        <f t="shared" si="19"/>
        <v>0</v>
      </c>
      <c r="AH28" s="3">
        <f t="shared" si="19"/>
        <v>0</v>
      </c>
      <c r="AI28" s="3">
        <f t="shared" si="19"/>
        <v>1</v>
      </c>
      <c r="AJ28" s="3"/>
      <c r="AK28" s="3"/>
      <c r="AL28" s="3"/>
      <c r="AM28" s="3"/>
      <c r="AN28" s="3"/>
      <c r="AO28" s="3"/>
      <c r="AP28" s="3"/>
      <c r="AQ28" s="3"/>
      <c r="AR28" s="3"/>
    </row>
    <row r="29" spans="1:44" customFormat="1" x14ac:dyDescent="0.25">
      <c r="A29" s="51" t="s">
        <v>39</v>
      </c>
      <c r="B29" s="3"/>
      <c r="C29" s="3" t="s">
        <v>65</v>
      </c>
      <c r="D29" s="3" t="s">
        <v>64</v>
      </c>
      <c r="E29" s="3" t="s">
        <v>53</v>
      </c>
      <c r="F29" s="3" t="s">
        <v>74</v>
      </c>
      <c r="G29" s="3" t="s">
        <v>72</v>
      </c>
      <c r="H29" s="3" t="s">
        <v>70</v>
      </c>
      <c r="I29" s="3" t="s">
        <v>71</v>
      </c>
      <c r="J29" s="3" t="s">
        <v>67</v>
      </c>
      <c r="K29" s="3" t="s">
        <v>68</v>
      </c>
      <c r="L29" s="3" t="s">
        <v>57</v>
      </c>
      <c r="M29" s="3" t="s">
        <v>55</v>
      </c>
      <c r="N29" s="3" t="s">
        <v>75</v>
      </c>
      <c r="O29" s="3" t="s">
        <v>58</v>
      </c>
      <c r="P29" s="3" t="s">
        <v>50</v>
      </c>
      <c r="Q29" s="3" t="s">
        <v>52</v>
      </c>
      <c r="R29" s="3" t="s">
        <v>93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customFormat="1" x14ac:dyDescent="0.25">
      <c r="A30" s="51" t="s">
        <v>40</v>
      </c>
      <c r="B30" s="3"/>
      <c r="C30" s="3">
        <f t="shared" ref="C30:R30" si="20">COUNTIF(C3:C21,C$28)</f>
        <v>13</v>
      </c>
      <c r="D30" s="3">
        <f t="shared" si="20"/>
        <v>19</v>
      </c>
      <c r="E30" s="3">
        <f t="shared" si="20"/>
        <v>15</v>
      </c>
      <c r="F30" s="3">
        <f t="shared" si="20"/>
        <v>15</v>
      </c>
      <c r="G30" s="3">
        <f t="shared" si="20"/>
        <v>19</v>
      </c>
      <c r="H30" s="3">
        <f t="shared" si="20"/>
        <v>17</v>
      </c>
      <c r="I30" s="3">
        <f t="shared" si="20"/>
        <v>18</v>
      </c>
      <c r="J30" s="3">
        <f t="shared" si="20"/>
        <v>18</v>
      </c>
      <c r="K30" s="3">
        <f t="shared" si="20"/>
        <v>18</v>
      </c>
      <c r="L30" s="3">
        <f t="shared" si="20"/>
        <v>19</v>
      </c>
      <c r="M30" s="3">
        <f t="shared" si="20"/>
        <v>11</v>
      </c>
      <c r="N30" s="3">
        <f t="shared" si="20"/>
        <v>19</v>
      </c>
      <c r="O30" s="3">
        <f t="shared" si="20"/>
        <v>17</v>
      </c>
      <c r="P30" s="3">
        <f t="shared" si="20"/>
        <v>19</v>
      </c>
      <c r="Q30" s="3">
        <f t="shared" si="20"/>
        <v>15</v>
      </c>
      <c r="R30" s="3">
        <f t="shared" si="20"/>
        <v>17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customFormat="1" x14ac:dyDescent="0.25">
      <c r="A31" s="51" t="s">
        <v>41</v>
      </c>
      <c r="B31" s="3"/>
      <c r="C31" s="3">
        <f t="shared" ref="C31:R31" si="21">COUNTIF(C3:C21,C$29)</f>
        <v>4</v>
      </c>
      <c r="D31" s="3">
        <f t="shared" si="21"/>
        <v>0</v>
      </c>
      <c r="E31" s="3">
        <f t="shared" si="21"/>
        <v>4</v>
      </c>
      <c r="F31" s="3">
        <f t="shared" si="21"/>
        <v>4</v>
      </c>
      <c r="G31" s="3">
        <f t="shared" si="21"/>
        <v>0</v>
      </c>
      <c r="H31" s="3">
        <f t="shared" si="21"/>
        <v>2</v>
      </c>
      <c r="I31" s="3">
        <f t="shared" si="21"/>
        <v>1</v>
      </c>
      <c r="J31" s="3">
        <f t="shared" si="21"/>
        <v>1</v>
      </c>
      <c r="K31" s="3">
        <f t="shared" si="21"/>
        <v>1</v>
      </c>
      <c r="L31" s="3">
        <f t="shared" si="21"/>
        <v>0</v>
      </c>
      <c r="M31" s="3">
        <f t="shared" si="21"/>
        <v>8</v>
      </c>
      <c r="N31" s="3">
        <f t="shared" si="21"/>
        <v>0</v>
      </c>
      <c r="O31" s="3">
        <f t="shared" si="21"/>
        <v>2</v>
      </c>
      <c r="P31" s="3">
        <f t="shared" si="21"/>
        <v>0</v>
      </c>
      <c r="Q31" s="3">
        <f t="shared" si="21"/>
        <v>4</v>
      </c>
      <c r="R31" s="3">
        <f t="shared" si="21"/>
        <v>2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customFormat="1" x14ac:dyDescent="0.25">
      <c r="A32" s="51" t="s">
        <v>42</v>
      </c>
      <c r="B32" s="3"/>
      <c r="C32" s="52">
        <f>C30/SUM(C30:C31)</f>
        <v>0.76470588235294112</v>
      </c>
      <c r="D32" s="52">
        <f t="shared" ref="D32:R32" si="22">D30/SUM(D30:D31)</f>
        <v>1</v>
      </c>
      <c r="E32" s="52">
        <f t="shared" si="22"/>
        <v>0.78947368421052633</v>
      </c>
      <c r="F32" s="52">
        <f t="shared" si="22"/>
        <v>0.78947368421052633</v>
      </c>
      <c r="G32" s="52">
        <f t="shared" si="22"/>
        <v>1</v>
      </c>
      <c r="H32" s="52">
        <f t="shared" si="22"/>
        <v>0.89473684210526316</v>
      </c>
      <c r="I32" s="52">
        <f t="shared" si="22"/>
        <v>0.94736842105263153</v>
      </c>
      <c r="J32" s="52">
        <f t="shared" si="22"/>
        <v>0.94736842105263153</v>
      </c>
      <c r="K32" s="52">
        <f t="shared" si="22"/>
        <v>0.94736842105263153</v>
      </c>
      <c r="L32" s="52">
        <f t="shared" si="22"/>
        <v>1</v>
      </c>
      <c r="M32" s="52">
        <f t="shared" si="22"/>
        <v>0.57894736842105265</v>
      </c>
      <c r="N32" s="52">
        <f t="shared" si="22"/>
        <v>1</v>
      </c>
      <c r="O32" s="52">
        <f t="shared" si="22"/>
        <v>0.89473684210526316</v>
      </c>
      <c r="P32" s="52">
        <f t="shared" si="22"/>
        <v>1</v>
      </c>
      <c r="Q32" s="52">
        <f t="shared" si="22"/>
        <v>0.78947368421052633</v>
      </c>
      <c r="R32" s="52">
        <f t="shared" si="22"/>
        <v>0.89473684210526316</v>
      </c>
      <c r="S32" s="52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4" spans="1:32" s="50" customFormat="1" x14ac:dyDescent="0.25">
      <c r="A34" s="48" t="s">
        <v>23</v>
      </c>
      <c r="B34" s="49">
        <f>SUM(T28:AI28)</f>
        <v>9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</row>
  </sheetData>
  <conditionalFormatting sqref="F3:F21">
    <cfRule type="cellIs" dxfId="60" priority="1" operator="notEqual">
      <formula>$F$24</formula>
    </cfRule>
  </conditionalFormatting>
  <conditionalFormatting sqref="G3:G21">
    <cfRule type="cellIs" dxfId="59" priority="2" operator="notEqual">
      <formula>$G$24</formula>
    </cfRule>
  </conditionalFormatting>
  <conditionalFormatting sqref="H3:H21">
    <cfRule type="cellIs" dxfId="58" priority="3" operator="notEqual">
      <formula>$H$24</formula>
    </cfRule>
  </conditionalFormatting>
  <conditionalFormatting sqref="I3:I21">
    <cfRule type="cellIs" dxfId="57" priority="4" operator="notEqual">
      <formula>$I$24</formula>
    </cfRule>
  </conditionalFormatting>
  <conditionalFormatting sqref="J3:J21">
    <cfRule type="cellIs" dxfId="56" priority="5" operator="notEqual">
      <formula>$J$24</formula>
    </cfRule>
  </conditionalFormatting>
  <conditionalFormatting sqref="K3:K21">
    <cfRule type="cellIs" dxfId="55" priority="6" operator="notEqual">
      <formula>$K$24</formula>
    </cfRule>
  </conditionalFormatting>
  <conditionalFormatting sqref="L3:L21">
    <cfRule type="cellIs" dxfId="54" priority="7" operator="notEqual">
      <formula>$L$24</formula>
    </cfRule>
  </conditionalFormatting>
  <conditionalFormatting sqref="M3:M21">
    <cfRule type="cellIs" dxfId="53" priority="8" operator="notEqual">
      <formula>$M$24</formula>
    </cfRule>
  </conditionalFormatting>
  <conditionalFormatting sqref="N3:N21">
    <cfRule type="cellIs" dxfId="52" priority="9" operator="notEqual">
      <formula>$N$24</formula>
    </cfRule>
  </conditionalFormatting>
  <conditionalFormatting sqref="O3:O21">
    <cfRule type="cellIs" dxfId="51" priority="10" operator="notEqual">
      <formula>$O$24</formula>
    </cfRule>
  </conditionalFormatting>
  <conditionalFormatting sqref="P3:P21">
    <cfRule type="cellIs" dxfId="50" priority="11" operator="notEqual">
      <formula>$P$24</formula>
    </cfRule>
  </conditionalFormatting>
  <conditionalFormatting sqref="Q3:Q21">
    <cfRule type="cellIs" dxfId="49" priority="12" operator="notEqual">
      <formula>$Q$24</formula>
    </cfRule>
  </conditionalFormatting>
  <conditionalFormatting sqref="R3:R21">
    <cfRule type="cellIs" dxfId="48" priority="13" operator="notEqual">
      <formula>$R$24</formula>
    </cfRule>
  </conditionalFormatting>
  <conditionalFormatting sqref="C3:C22 D22:R22">
    <cfRule type="cellIs" dxfId="47" priority="14" operator="notEqual">
      <formula>C$24</formula>
    </cfRule>
  </conditionalFormatting>
  <conditionalFormatting sqref="D3:D21">
    <cfRule type="cellIs" dxfId="46" priority="15" operator="notEqual">
      <formula>$D$24</formula>
    </cfRule>
  </conditionalFormatting>
  <conditionalFormatting sqref="E3:E21">
    <cfRule type="cellIs" dxfId="45" priority="16" operator="notEqual">
      <formula>$E$24</formula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3" customWidth="1"/>
    <col min="2" max="2" width="7.42578125" style="12" bestFit="1" customWidth="1"/>
    <col min="3" max="18" width="6.5703125" style="12" bestFit="1" customWidth="1"/>
    <col min="19" max="19" width="2.7109375" style="12" customWidth="1"/>
    <col min="20" max="35" width="2" style="12" bestFit="1" customWidth="1"/>
    <col min="36" max="36" width="2.7109375" style="12" customWidth="1"/>
    <col min="37" max="16384" width="8.85546875" style="18"/>
  </cols>
  <sheetData>
    <row r="1" spans="1:44" ht="15.75" x14ac:dyDescent="0.25">
      <c r="A1" s="35" t="s">
        <v>163</v>
      </c>
      <c r="B1" s="36"/>
    </row>
    <row r="2" spans="1:44" ht="15.75" thickBot="1" x14ac:dyDescent="0.3">
      <c r="A2" s="26"/>
      <c r="B2" s="26" t="s">
        <v>0</v>
      </c>
    </row>
    <row r="3" spans="1:44" x14ac:dyDescent="0.25">
      <c r="A3" s="32" t="s">
        <v>29</v>
      </c>
      <c r="B3" s="37">
        <f t="shared" ref="B3:B22" si="0">SUM(T3:AI3)</f>
        <v>12</v>
      </c>
      <c r="C3" s="38" t="s">
        <v>54</v>
      </c>
      <c r="D3" s="8" t="s">
        <v>62</v>
      </c>
      <c r="E3" s="8" t="s">
        <v>110</v>
      </c>
      <c r="F3" s="8" t="s">
        <v>58</v>
      </c>
      <c r="G3" s="8" t="s">
        <v>49</v>
      </c>
      <c r="H3" s="8" t="s">
        <v>92</v>
      </c>
      <c r="I3" s="8" t="s">
        <v>111</v>
      </c>
      <c r="J3" s="8" t="s">
        <v>55</v>
      </c>
      <c r="K3" s="8" t="s">
        <v>50</v>
      </c>
      <c r="L3" s="8" t="s">
        <v>94</v>
      </c>
      <c r="M3" s="8" t="s">
        <v>67</v>
      </c>
      <c r="N3" s="8" t="s">
        <v>59</v>
      </c>
      <c r="O3" s="8" t="s">
        <v>60</v>
      </c>
      <c r="P3" s="8" t="s">
        <v>69</v>
      </c>
      <c r="Q3" s="8" t="s">
        <v>51</v>
      </c>
      <c r="R3" s="8" t="s">
        <v>61</v>
      </c>
      <c r="T3" s="12">
        <f t="shared" ref="T3:T22" si="1">IF(C3=$C$24,1,0)</f>
        <v>1</v>
      </c>
      <c r="U3" s="12">
        <f t="shared" ref="U3:U22" si="2">IF(D3=$D$24,1,0)</f>
        <v>1</v>
      </c>
      <c r="V3" s="12">
        <f t="shared" ref="V3:V22" si="3">IF(E3=$E$24,1,0)</f>
        <v>0</v>
      </c>
      <c r="W3" s="12">
        <f t="shared" ref="W3:W22" si="4">IF(F3=$F$24,1,0)</f>
        <v>1</v>
      </c>
      <c r="X3" s="12">
        <f t="shared" ref="X3:X22" si="5">IF(G3=$G$24,1,0)</f>
        <v>1</v>
      </c>
      <c r="Y3" s="12">
        <f t="shared" ref="Y3:Y22" si="6">IF(H3=$H$24,1,0)</f>
        <v>0</v>
      </c>
      <c r="Z3" s="12">
        <f t="shared" ref="Z3:Z22" si="7">IF(I3=$I$24,1,0)</f>
        <v>1</v>
      </c>
      <c r="AA3" s="12">
        <f t="shared" ref="AA3:AA22" si="8">IF(J3=$J$24,1,0)</f>
        <v>1</v>
      </c>
      <c r="AB3" s="12">
        <f t="shared" ref="AB3:AB22" si="9">IF(K3=$K$24,1,0)</f>
        <v>1</v>
      </c>
      <c r="AC3" s="12">
        <f t="shared" ref="AC3:AC22" si="10">IF(L3=$L$24,1,0)</f>
        <v>0</v>
      </c>
      <c r="AD3" s="12">
        <f t="shared" ref="AD3:AD22" si="11">IF(M3=$M$24,1,0)</f>
        <v>1</v>
      </c>
      <c r="AE3" s="12">
        <f t="shared" ref="AE3:AE22" si="12">IF(N3=$N$24,1,0)</f>
        <v>1</v>
      </c>
      <c r="AF3" s="12">
        <f t="shared" ref="AF3:AF22" si="13">IF(O3=$O$24,1,0)</f>
        <v>1</v>
      </c>
      <c r="AG3" s="12">
        <f t="shared" ref="AG3:AG22" si="14">IF(P3=$P$24,1,0)</f>
        <v>1</v>
      </c>
      <c r="AH3" s="12">
        <f t="shared" ref="AH3:AH22" si="15">IF(Q3=$Q$24,1,0)</f>
        <v>0</v>
      </c>
      <c r="AI3" s="12">
        <f t="shared" ref="AI3:AI22" si="16">IF(R3=$R$24,1,0)</f>
        <v>1</v>
      </c>
    </row>
    <row r="4" spans="1:44" x14ac:dyDescent="0.25">
      <c r="A4" s="9" t="s">
        <v>95</v>
      </c>
      <c r="B4" s="39">
        <f t="shared" ref="B4:B21" si="17">SUM(T4:AI4)</f>
        <v>9</v>
      </c>
      <c r="C4" s="38" t="s">
        <v>57</v>
      </c>
      <c r="D4" s="8" t="s">
        <v>62</v>
      </c>
      <c r="E4" s="8" t="s">
        <v>110</v>
      </c>
      <c r="F4" s="8" t="s">
        <v>58</v>
      </c>
      <c r="G4" s="8" t="s">
        <v>49</v>
      </c>
      <c r="H4" s="8" t="s">
        <v>92</v>
      </c>
      <c r="I4" s="8" t="s">
        <v>111</v>
      </c>
      <c r="J4" s="8" t="s">
        <v>55</v>
      </c>
      <c r="K4" s="8" t="s">
        <v>50</v>
      </c>
      <c r="L4" s="8" t="s">
        <v>94</v>
      </c>
      <c r="M4" s="8" t="s">
        <v>67</v>
      </c>
      <c r="N4" s="8" t="s">
        <v>59</v>
      </c>
      <c r="O4" s="8" t="s">
        <v>63</v>
      </c>
      <c r="P4" s="8" t="s">
        <v>72</v>
      </c>
      <c r="Q4" s="8" t="s">
        <v>52</v>
      </c>
      <c r="R4" s="8" t="s">
        <v>56</v>
      </c>
      <c r="T4" s="12">
        <f t="shared" si="1"/>
        <v>0</v>
      </c>
      <c r="U4" s="12">
        <f t="shared" si="2"/>
        <v>1</v>
      </c>
      <c r="V4" s="12">
        <f t="shared" si="3"/>
        <v>0</v>
      </c>
      <c r="W4" s="12">
        <f t="shared" si="4"/>
        <v>1</v>
      </c>
      <c r="X4" s="12">
        <f t="shared" si="5"/>
        <v>1</v>
      </c>
      <c r="Y4" s="12">
        <f t="shared" si="6"/>
        <v>0</v>
      </c>
      <c r="Z4" s="12">
        <f t="shared" si="7"/>
        <v>1</v>
      </c>
      <c r="AA4" s="12">
        <f t="shared" si="8"/>
        <v>1</v>
      </c>
      <c r="AB4" s="12">
        <f t="shared" si="9"/>
        <v>1</v>
      </c>
      <c r="AC4" s="12">
        <f t="shared" si="10"/>
        <v>0</v>
      </c>
      <c r="AD4" s="12">
        <f t="shared" si="11"/>
        <v>1</v>
      </c>
      <c r="AE4" s="12">
        <f t="shared" si="12"/>
        <v>1</v>
      </c>
      <c r="AF4" s="12">
        <f t="shared" si="13"/>
        <v>0</v>
      </c>
      <c r="AG4" s="12">
        <f t="shared" si="14"/>
        <v>0</v>
      </c>
      <c r="AH4" s="12">
        <f t="shared" si="15"/>
        <v>1</v>
      </c>
      <c r="AI4" s="12">
        <f t="shared" si="16"/>
        <v>0</v>
      </c>
    </row>
    <row r="5" spans="1:44" x14ac:dyDescent="0.25">
      <c r="A5" s="9" t="s">
        <v>96</v>
      </c>
      <c r="B5" s="39">
        <f t="shared" si="17"/>
        <v>11</v>
      </c>
      <c r="C5" s="38" t="s">
        <v>54</v>
      </c>
      <c r="D5" s="8" t="s">
        <v>62</v>
      </c>
      <c r="E5" s="8" t="s">
        <v>110</v>
      </c>
      <c r="F5" s="8" t="s">
        <v>53</v>
      </c>
      <c r="G5" s="8" t="s">
        <v>49</v>
      </c>
      <c r="H5" s="8" t="s">
        <v>92</v>
      </c>
      <c r="I5" s="8" t="s">
        <v>111</v>
      </c>
      <c r="J5" s="8" t="s">
        <v>55</v>
      </c>
      <c r="K5" s="8" t="s">
        <v>50</v>
      </c>
      <c r="L5" s="8" t="s">
        <v>94</v>
      </c>
      <c r="M5" s="8" t="s">
        <v>67</v>
      </c>
      <c r="N5" s="8" t="s">
        <v>59</v>
      </c>
      <c r="O5" s="8" t="s">
        <v>60</v>
      </c>
      <c r="P5" s="8" t="s">
        <v>69</v>
      </c>
      <c r="Q5" s="8" t="s">
        <v>51</v>
      </c>
      <c r="R5" s="8" t="s">
        <v>61</v>
      </c>
      <c r="T5" s="12">
        <f t="shared" si="1"/>
        <v>1</v>
      </c>
      <c r="U5" s="12">
        <f t="shared" si="2"/>
        <v>1</v>
      </c>
      <c r="V5" s="12">
        <f t="shared" si="3"/>
        <v>0</v>
      </c>
      <c r="W5" s="12">
        <f t="shared" si="4"/>
        <v>0</v>
      </c>
      <c r="X5" s="12">
        <f t="shared" si="5"/>
        <v>1</v>
      </c>
      <c r="Y5" s="12">
        <f t="shared" si="6"/>
        <v>0</v>
      </c>
      <c r="Z5" s="12">
        <f t="shared" si="7"/>
        <v>1</v>
      </c>
      <c r="AA5" s="12">
        <f t="shared" si="8"/>
        <v>1</v>
      </c>
      <c r="AB5" s="12">
        <f t="shared" si="9"/>
        <v>1</v>
      </c>
      <c r="AC5" s="12">
        <f t="shared" si="10"/>
        <v>0</v>
      </c>
      <c r="AD5" s="12">
        <f t="shared" si="11"/>
        <v>1</v>
      </c>
      <c r="AE5" s="12">
        <f t="shared" si="12"/>
        <v>1</v>
      </c>
      <c r="AF5" s="12">
        <f t="shared" si="13"/>
        <v>1</v>
      </c>
      <c r="AG5" s="12">
        <f t="shared" si="14"/>
        <v>1</v>
      </c>
      <c r="AH5" s="12">
        <f t="shared" si="15"/>
        <v>0</v>
      </c>
      <c r="AI5" s="12">
        <f t="shared" si="16"/>
        <v>1</v>
      </c>
    </row>
    <row r="6" spans="1:44" s="12" customFormat="1" x14ac:dyDescent="0.25">
      <c r="A6" s="9" t="s">
        <v>30</v>
      </c>
      <c r="B6" s="39">
        <f t="shared" si="17"/>
        <v>9</v>
      </c>
      <c r="C6" s="38" t="s">
        <v>54</v>
      </c>
      <c r="D6" s="8" t="s">
        <v>62</v>
      </c>
      <c r="E6" s="8" t="s">
        <v>110</v>
      </c>
      <c r="F6" s="8" t="s">
        <v>58</v>
      </c>
      <c r="G6" s="8" t="s">
        <v>49</v>
      </c>
      <c r="H6" s="8" t="s">
        <v>92</v>
      </c>
      <c r="I6" s="8" t="s">
        <v>70</v>
      </c>
      <c r="J6" s="8" t="s">
        <v>55</v>
      </c>
      <c r="K6" s="8" t="s">
        <v>73</v>
      </c>
      <c r="L6" s="8" t="s">
        <v>94</v>
      </c>
      <c r="M6" s="8" t="s">
        <v>68</v>
      </c>
      <c r="N6" s="8" t="s">
        <v>59</v>
      </c>
      <c r="O6" s="8" t="s">
        <v>60</v>
      </c>
      <c r="P6" s="8" t="s">
        <v>69</v>
      </c>
      <c r="Q6" s="8" t="s">
        <v>51</v>
      </c>
      <c r="R6" s="8" t="s">
        <v>61</v>
      </c>
      <c r="T6" s="12">
        <f t="shared" si="1"/>
        <v>1</v>
      </c>
      <c r="U6" s="12">
        <f t="shared" si="2"/>
        <v>1</v>
      </c>
      <c r="V6" s="12">
        <f t="shared" si="3"/>
        <v>0</v>
      </c>
      <c r="W6" s="12">
        <f t="shared" si="4"/>
        <v>1</v>
      </c>
      <c r="X6" s="12">
        <f t="shared" si="5"/>
        <v>1</v>
      </c>
      <c r="Y6" s="12">
        <f t="shared" si="6"/>
        <v>0</v>
      </c>
      <c r="Z6" s="12">
        <f t="shared" si="7"/>
        <v>0</v>
      </c>
      <c r="AA6" s="12">
        <f t="shared" si="8"/>
        <v>1</v>
      </c>
      <c r="AB6" s="12">
        <f t="shared" si="9"/>
        <v>0</v>
      </c>
      <c r="AC6" s="12">
        <f t="shared" si="10"/>
        <v>0</v>
      </c>
      <c r="AD6" s="12">
        <f t="shared" si="11"/>
        <v>0</v>
      </c>
      <c r="AE6" s="12">
        <f t="shared" si="12"/>
        <v>1</v>
      </c>
      <c r="AF6" s="12">
        <f t="shared" si="13"/>
        <v>1</v>
      </c>
      <c r="AG6" s="12">
        <f t="shared" si="14"/>
        <v>1</v>
      </c>
      <c r="AH6" s="12">
        <f t="shared" si="15"/>
        <v>0</v>
      </c>
      <c r="AI6" s="12">
        <f t="shared" si="16"/>
        <v>1</v>
      </c>
      <c r="AK6" s="18"/>
      <c r="AL6" s="18"/>
      <c r="AM6" s="18"/>
      <c r="AN6" s="18"/>
      <c r="AO6" s="18"/>
      <c r="AP6" s="18"/>
      <c r="AQ6" s="18"/>
      <c r="AR6" s="18"/>
    </row>
    <row r="7" spans="1:44" s="12" customFormat="1" x14ac:dyDescent="0.25">
      <c r="A7" s="9" t="s">
        <v>31</v>
      </c>
      <c r="B7" s="39">
        <f t="shared" si="17"/>
        <v>9</v>
      </c>
      <c r="C7" s="38" t="s">
        <v>57</v>
      </c>
      <c r="D7" s="8" t="s">
        <v>62</v>
      </c>
      <c r="E7" s="8" t="s">
        <v>110</v>
      </c>
      <c r="F7" s="8" t="s">
        <v>58</v>
      </c>
      <c r="G7" s="8" t="s">
        <v>49</v>
      </c>
      <c r="H7" s="8" t="s">
        <v>92</v>
      </c>
      <c r="I7" s="8" t="s">
        <v>70</v>
      </c>
      <c r="J7" s="8" t="s">
        <v>55</v>
      </c>
      <c r="K7" s="8" t="s">
        <v>73</v>
      </c>
      <c r="L7" s="8" t="s">
        <v>94</v>
      </c>
      <c r="M7" s="8" t="s">
        <v>67</v>
      </c>
      <c r="N7" s="8" t="s">
        <v>59</v>
      </c>
      <c r="O7" s="8" t="s">
        <v>60</v>
      </c>
      <c r="P7" s="8" t="s">
        <v>69</v>
      </c>
      <c r="Q7" s="8" t="s">
        <v>51</v>
      </c>
      <c r="R7" s="8" t="s">
        <v>61</v>
      </c>
      <c r="T7" s="12">
        <f t="shared" si="1"/>
        <v>0</v>
      </c>
      <c r="U7" s="12">
        <f t="shared" si="2"/>
        <v>1</v>
      </c>
      <c r="V7" s="12">
        <f t="shared" si="3"/>
        <v>0</v>
      </c>
      <c r="W7" s="12">
        <f t="shared" si="4"/>
        <v>1</v>
      </c>
      <c r="X7" s="12">
        <f t="shared" si="5"/>
        <v>1</v>
      </c>
      <c r="Y7" s="12">
        <f t="shared" si="6"/>
        <v>0</v>
      </c>
      <c r="Z7" s="12">
        <f t="shared" si="7"/>
        <v>0</v>
      </c>
      <c r="AA7" s="12">
        <f t="shared" si="8"/>
        <v>1</v>
      </c>
      <c r="AB7" s="12">
        <f t="shared" si="9"/>
        <v>0</v>
      </c>
      <c r="AC7" s="12">
        <f t="shared" si="10"/>
        <v>0</v>
      </c>
      <c r="AD7" s="12">
        <f t="shared" si="11"/>
        <v>1</v>
      </c>
      <c r="AE7" s="12">
        <f t="shared" si="12"/>
        <v>1</v>
      </c>
      <c r="AF7" s="12">
        <f t="shared" si="13"/>
        <v>1</v>
      </c>
      <c r="AG7" s="12">
        <f t="shared" si="14"/>
        <v>1</v>
      </c>
      <c r="AH7" s="12">
        <f t="shared" si="15"/>
        <v>0</v>
      </c>
      <c r="AI7" s="12">
        <f t="shared" si="16"/>
        <v>1</v>
      </c>
      <c r="AK7" s="18"/>
      <c r="AL7" s="18"/>
      <c r="AM7" s="18"/>
      <c r="AN7" s="18"/>
      <c r="AO7" s="18"/>
      <c r="AP7" s="18"/>
      <c r="AQ7" s="18"/>
      <c r="AR7" s="18"/>
    </row>
    <row r="8" spans="1:44" s="12" customFormat="1" x14ac:dyDescent="0.25">
      <c r="A8" s="9" t="s">
        <v>32</v>
      </c>
      <c r="B8" s="39">
        <f t="shared" si="17"/>
        <v>12</v>
      </c>
      <c r="C8" s="38" t="s">
        <v>54</v>
      </c>
      <c r="D8" s="8" t="s">
        <v>62</v>
      </c>
      <c r="E8" s="8" t="s">
        <v>110</v>
      </c>
      <c r="F8" s="8" t="s">
        <v>53</v>
      </c>
      <c r="G8" s="8" t="s">
        <v>49</v>
      </c>
      <c r="H8" s="8" t="s">
        <v>92</v>
      </c>
      <c r="I8" s="8" t="s">
        <v>111</v>
      </c>
      <c r="J8" s="8" t="s">
        <v>55</v>
      </c>
      <c r="K8" s="8" t="s">
        <v>50</v>
      </c>
      <c r="L8" s="8" t="s">
        <v>64</v>
      </c>
      <c r="M8" s="8" t="s">
        <v>67</v>
      </c>
      <c r="N8" s="8" t="s">
        <v>59</v>
      </c>
      <c r="O8" s="8" t="s">
        <v>60</v>
      </c>
      <c r="P8" s="8" t="s">
        <v>69</v>
      </c>
      <c r="Q8" s="8" t="s">
        <v>51</v>
      </c>
      <c r="R8" s="8" t="s">
        <v>61</v>
      </c>
      <c r="T8" s="12">
        <f t="shared" si="1"/>
        <v>1</v>
      </c>
      <c r="U8" s="12">
        <f t="shared" si="2"/>
        <v>1</v>
      </c>
      <c r="V8" s="12">
        <f t="shared" si="3"/>
        <v>0</v>
      </c>
      <c r="W8" s="12">
        <f t="shared" si="4"/>
        <v>0</v>
      </c>
      <c r="X8" s="12">
        <f t="shared" si="5"/>
        <v>1</v>
      </c>
      <c r="Y8" s="12">
        <f t="shared" si="6"/>
        <v>0</v>
      </c>
      <c r="Z8" s="12">
        <f t="shared" si="7"/>
        <v>1</v>
      </c>
      <c r="AA8" s="12">
        <f t="shared" si="8"/>
        <v>1</v>
      </c>
      <c r="AB8" s="12">
        <f t="shared" si="9"/>
        <v>1</v>
      </c>
      <c r="AC8" s="12">
        <f t="shared" si="10"/>
        <v>1</v>
      </c>
      <c r="AD8" s="12">
        <f t="shared" si="11"/>
        <v>1</v>
      </c>
      <c r="AE8" s="12">
        <f t="shared" si="12"/>
        <v>1</v>
      </c>
      <c r="AF8" s="12">
        <f t="shared" si="13"/>
        <v>1</v>
      </c>
      <c r="AG8" s="12">
        <f t="shared" si="14"/>
        <v>1</v>
      </c>
      <c r="AH8" s="12">
        <f t="shared" si="15"/>
        <v>0</v>
      </c>
      <c r="AI8" s="12">
        <f t="shared" si="16"/>
        <v>1</v>
      </c>
      <c r="AK8" s="18"/>
      <c r="AL8" s="18"/>
      <c r="AM8" s="18"/>
      <c r="AN8" s="18"/>
      <c r="AO8" s="18"/>
      <c r="AP8" s="18"/>
      <c r="AQ8" s="18"/>
      <c r="AR8" s="18"/>
    </row>
    <row r="9" spans="1:44" s="12" customFormat="1" x14ac:dyDescent="0.25">
      <c r="A9" s="9" t="s">
        <v>33</v>
      </c>
      <c r="B9" s="39">
        <f t="shared" si="17"/>
        <v>9</v>
      </c>
      <c r="C9" s="38" t="s">
        <v>54</v>
      </c>
      <c r="D9" s="8" t="s">
        <v>62</v>
      </c>
      <c r="E9" s="8" t="s">
        <v>110</v>
      </c>
      <c r="F9" s="8" t="s">
        <v>58</v>
      </c>
      <c r="G9" s="8" t="s">
        <v>49</v>
      </c>
      <c r="H9" s="8" t="s">
        <v>92</v>
      </c>
      <c r="I9" s="8" t="s">
        <v>70</v>
      </c>
      <c r="J9" s="8" t="s">
        <v>55</v>
      </c>
      <c r="K9" s="8" t="s">
        <v>73</v>
      </c>
      <c r="L9" s="8" t="s">
        <v>94</v>
      </c>
      <c r="M9" s="8" t="s">
        <v>67</v>
      </c>
      <c r="N9" s="8" t="s">
        <v>59</v>
      </c>
      <c r="O9" s="8" t="s">
        <v>63</v>
      </c>
      <c r="P9" s="8" t="s">
        <v>69</v>
      </c>
      <c r="Q9" s="8" t="s">
        <v>51</v>
      </c>
      <c r="R9" s="8" t="s">
        <v>61</v>
      </c>
      <c r="T9" s="12">
        <f t="shared" si="1"/>
        <v>1</v>
      </c>
      <c r="U9" s="12">
        <f t="shared" si="2"/>
        <v>1</v>
      </c>
      <c r="V9" s="12">
        <f t="shared" si="3"/>
        <v>0</v>
      </c>
      <c r="W9" s="12">
        <f t="shared" si="4"/>
        <v>1</v>
      </c>
      <c r="X9" s="12">
        <f t="shared" si="5"/>
        <v>1</v>
      </c>
      <c r="Y9" s="12">
        <f t="shared" si="6"/>
        <v>0</v>
      </c>
      <c r="Z9" s="12">
        <f t="shared" si="7"/>
        <v>0</v>
      </c>
      <c r="AA9" s="12">
        <f t="shared" si="8"/>
        <v>1</v>
      </c>
      <c r="AB9" s="12">
        <f t="shared" si="9"/>
        <v>0</v>
      </c>
      <c r="AC9" s="12">
        <f t="shared" si="10"/>
        <v>0</v>
      </c>
      <c r="AD9" s="12">
        <f t="shared" si="11"/>
        <v>1</v>
      </c>
      <c r="AE9" s="12">
        <f t="shared" si="12"/>
        <v>1</v>
      </c>
      <c r="AF9" s="12">
        <f t="shared" si="13"/>
        <v>0</v>
      </c>
      <c r="AG9" s="12">
        <f t="shared" si="14"/>
        <v>1</v>
      </c>
      <c r="AH9" s="12">
        <f t="shared" si="15"/>
        <v>0</v>
      </c>
      <c r="AI9" s="12">
        <f t="shared" si="16"/>
        <v>1</v>
      </c>
      <c r="AK9" s="18"/>
      <c r="AL9" s="18"/>
      <c r="AM9" s="18"/>
      <c r="AN9" s="18"/>
      <c r="AO9" s="18"/>
      <c r="AP9" s="18"/>
      <c r="AQ9" s="18"/>
      <c r="AR9" s="18"/>
    </row>
    <row r="10" spans="1:44" s="12" customFormat="1" x14ac:dyDescent="0.25">
      <c r="A10" s="9" t="s">
        <v>98</v>
      </c>
      <c r="B10" s="39">
        <f t="shared" si="17"/>
        <v>12</v>
      </c>
      <c r="C10" s="38" t="s">
        <v>54</v>
      </c>
      <c r="D10" s="8" t="s">
        <v>62</v>
      </c>
      <c r="E10" s="8" t="s">
        <v>110</v>
      </c>
      <c r="F10" s="8" t="s">
        <v>58</v>
      </c>
      <c r="G10" s="8" t="s">
        <v>49</v>
      </c>
      <c r="H10" s="8" t="s">
        <v>92</v>
      </c>
      <c r="I10" s="8" t="s">
        <v>111</v>
      </c>
      <c r="J10" s="8" t="s">
        <v>55</v>
      </c>
      <c r="K10" s="8" t="s">
        <v>50</v>
      </c>
      <c r="L10" s="8" t="s">
        <v>94</v>
      </c>
      <c r="M10" s="8" t="s">
        <v>67</v>
      </c>
      <c r="N10" s="8" t="s">
        <v>59</v>
      </c>
      <c r="O10" s="8" t="s">
        <v>60</v>
      </c>
      <c r="P10" s="8" t="s">
        <v>69</v>
      </c>
      <c r="Q10" s="8" t="s">
        <v>51</v>
      </c>
      <c r="R10" s="8" t="s">
        <v>61</v>
      </c>
      <c r="T10" s="12">
        <f t="shared" si="1"/>
        <v>1</v>
      </c>
      <c r="U10" s="12">
        <f t="shared" si="2"/>
        <v>1</v>
      </c>
      <c r="V10" s="12">
        <f t="shared" si="3"/>
        <v>0</v>
      </c>
      <c r="W10" s="12">
        <f t="shared" si="4"/>
        <v>1</v>
      </c>
      <c r="X10" s="12">
        <f t="shared" si="5"/>
        <v>1</v>
      </c>
      <c r="Y10" s="12">
        <f t="shared" si="6"/>
        <v>0</v>
      </c>
      <c r="Z10" s="12">
        <f t="shared" si="7"/>
        <v>1</v>
      </c>
      <c r="AA10" s="12">
        <f t="shared" si="8"/>
        <v>1</v>
      </c>
      <c r="AB10" s="12">
        <f t="shared" si="9"/>
        <v>1</v>
      </c>
      <c r="AC10" s="12">
        <f t="shared" si="10"/>
        <v>0</v>
      </c>
      <c r="AD10" s="12">
        <f t="shared" si="11"/>
        <v>1</v>
      </c>
      <c r="AE10" s="12">
        <f t="shared" si="12"/>
        <v>1</v>
      </c>
      <c r="AF10" s="12">
        <f t="shared" si="13"/>
        <v>1</v>
      </c>
      <c r="AG10" s="12">
        <f t="shared" si="14"/>
        <v>1</v>
      </c>
      <c r="AH10" s="12">
        <f t="shared" si="15"/>
        <v>0</v>
      </c>
      <c r="AI10" s="12">
        <f t="shared" si="16"/>
        <v>1</v>
      </c>
      <c r="AK10" s="18"/>
      <c r="AL10" s="18"/>
      <c r="AM10" s="18"/>
      <c r="AN10" s="18"/>
      <c r="AO10" s="18"/>
      <c r="AP10" s="18"/>
      <c r="AQ10" s="18"/>
      <c r="AR10" s="18"/>
    </row>
    <row r="11" spans="1:44" s="12" customFormat="1" x14ac:dyDescent="0.25">
      <c r="A11" s="9" t="s">
        <v>99</v>
      </c>
      <c r="B11" s="39">
        <f t="shared" si="17"/>
        <v>13</v>
      </c>
      <c r="C11" s="38" t="s">
        <v>54</v>
      </c>
      <c r="D11" s="8" t="s">
        <v>62</v>
      </c>
      <c r="E11" s="8" t="s">
        <v>66</v>
      </c>
      <c r="F11" s="8" t="s">
        <v>58</v>
      </c>
      <c r="G11" s="8" t="s">
        <v>49</v>
      </c>
      <c r="H11" s="8" t="s">
        <v>92</v>
      </c>
      <c r="I11" s="8" t="s">
        <v>111</v>
      </c>
      <c r="J11" s="8" t="s">
        <v>55</v>
      </c>
      <c r="K11" s="8" t="s">
        <v>73</v>
      </c>
      <c r="L11" s="8" t="s">
        <v>94</v>
      </c>
      <c r="M11" s="8" t="s">
        <v>67</v>
      </c>
      <c r="N11" s="8" t="s">
        <v>59</v>
      </c>
      <c r="O11" s="8" t="s">
        <v>60</v>
      </c>
      <c r="P11" s="8" t="s">
        <v>69</v>
      </c>
      <c r="Q11" s="8" t="s">
        <v>52</v>
      </c>
      <c r="R11" s="8" t="s">
        <v>61</v>
      </c>
      <c r="T11" s="12">
        <f t="shared" si="1"/>
        <v>1</v>
      </c>
      <c r="U11" s="12">
        <f t="shared" si="2"/>
        <v>1</v>
      </c>
      <c r="V11" s="12">
        <f t="shared" si="3"/>
        <v>1</v>
      </c>
      <c r="W11" s="12">
        <f t="shared" si="4"/>
        <v>1</v>
      </c>
      <c r="X11" s="12">
        <f t="shared" si="5"/>
        <v>1</v>
      </c>
      <c r="Y11" s="12">
        <f t="shared" si="6"/>
        <v>0</v>
      </c>
      <c r="Z11" s="12">
        <f t="shared" si="7"/>
        <v>1</v>
      </c>
      <c r="AA11" s="12">
        <f t="shared" si="8"/>
        <v>1</v>
      </c>
      <c r="AB11" s="12">
        <f t="shared" si="9"/>
        <v>0</v>
      </c>
      <c r="AC11" s="12">
        <f t="shared" si="10"/>
        <v>0</v>
      </c>
      <c r="AD11" s="12">
        <f t="shared" si="11"/>
        <v>1</v>
      </c>
      <c r="AE11" s="12">
        <f t="shared" si="12"/>
        <v>1</v>
      </c>
      <c r="AF11" s="12">
        <f t="shared" si="13"/>
        <v>1</v>
      </c>
      <c r="AG11" s="12">
        <f t="shared" si="14"/>
        <v>1</v>
      </c>
      <c r="AH11" s="12">
        <f t="shared" si="15"/>
        <v>1</v>
      </c>
      <c r="AI11" s="12">
        <f t="shared" si="16"/>
        <v>1</v>
      </c>
      <c r="AK11" s="18"/>
      <c r="AL11" s="18"/>
      <c r="AM11" s="18"/>
      <c r="AN11" s="18"/>
      <c r="AO11" s="18"/>
      <c r="AP11" s="18"/>
      <c r="AQ11" s="18"/>
      <c r="AR11" s="18"/>
    </row>
    <row r="12" spans="1:44" s="12" customFormat="1" x14ac:dyDescent="0.25">
      <c r="A12" s="9" t="s">
        <v>100</v>
      </c>
      <c r="B12" s="71">
        <v>8</v>
      </c>
      <c r="C12" s="38" t="s">
        <v>115</v>
      </c>
      <c r="D12" s="8" t="s">
        <v>115</v>
      </c>
      <c r="E12" s="8" t="s">
        <v>115</v>
      </c>
      <c r="F12" s="8" t="s">
        <v>115</v>
      </c>
      <c r="G12" s="8" t="s">
        <v>115</v>
      </c>
      <c r="H12" s="8" t="s">
        <v>115</v>
      </c>
      <c r="I12" s="8" t="s">
        <v>115</v>
      </c>
      <c r="J12" s="8" t="s">
        <v>115</v>
      </c>
      <c r="K12" s="8" t="s">
        <v>115</v>
      </c>
      <c r="L12" s="8" t="s">
        <v>115</v>
      </c>
      <c r="M12" s="8" t="s">
        <v>115</v>
      </c>
      <c r="N12" s="8" t="s">
        <v>115</v>
      </c>
      <c r="O12" s="8" t="s">
        <v>115</v>
      </c>
      <c r="P12" s="8" t="s">
        <v>115</v>
      </c>
      <c r="Q12" s="8" t="s">
        <v>115</v>
      </c>
      <c r="R12" s="8" t="s">
        <v>115</v>
      </c>
      <c r="T12" s="12">
        <f t="shared" si="1"/>
        <v>0</v>
      </c>
      <c r="U12" s="12">
        <f t="shared" si="2"/>
        <v>0</v>
      </c>
      <c r="V12" s="12">
        <f t="shared" si="3"/>
        <v>0</v>
      </c>
      <c r="W12" s="12">
        <f t="shared" si="4"/>
        <v>0</v>
      </c>
      <c r="X12" s="12">
        <f t="shared" si="5"/>
        <v>0</v>
      </c>
      <c r="Y12" s="12">
        <f t="shared" si="6"/>
        <v>0</v>
      </c>
      <c r="Z12" s="12">
        <f t="shared" si="7"/>
        <v>0</v>
      </c>
      <c r="AA12" s="12">
        <f t="shared" si="8"/>
        <v>0</v>
      </c>
      <c r="AB12" s="12">
        <f t="shared" si="9"/>
        <v>0</v>
      </c>
      <c r="AC12" s="12">
        <f t="shared" si="10"/>
        <v>0</v>
      </c>
      <c r="AD12" s="12">
        <f t="shared" si="11"/>
        <v>0</v>
      </c>
      <c r="AE12" s="12">
        <f t="shared" si="12"/>
        <v>0</v>
      </c>
      <c r="AF12" s="12">
        <f t="shared" si="13"/>
        <v>0</v>
      </c>
      <c r="AG12" s="12">
        <f t="shared" si="14"/>
        <v>0</v>
      </c>
      <c r="AH12" s="12">
        <f t="shared" si="15"/>
        <v>0</v>
      </c>
      <c r="AI12" s="12">
        <f t="shared" si="16"/>
        <v>0</v>
      </c>
      <c r="AK12" s="18"/>
      <c r="AL12" s="18"/>
      <c r="AM12" s="18"/>
      <c r="AN12" s="18"/>
      <c r="AO12" s="18"/>
      <c r="AP12" s="18"/>
      <c r="AQ12" s="18"/>
      <c r="AR12" s="18"/>
    </row>
    <row r="13" spans="1:44" s="12" customFormat="1" x14ac:dyDescent="0.25">
      <c r="A13" s="9" t="s">
        <v>101</v>
      </c>
      <c r="B13" s="71">
        <v>8</v>
      </c>
      <c r="C13" s="38" t="s">
        <v>115</v>
      </c>
      <c r="D13" s="8" t="s">
        <v>115</v>
      </c>
      <c r="E13" s="8" t="s">
        <v>115</v>
      </c>
      <c r="F13" s="8" t="s">
        <v>115</v>
      </c>
      <c r="G13" s="8" t="s">
        <v>115</v>
      </c>
      <c r="H13" s="8" t="s">
        <v>115</v>
      </c>
      <c r="I13" s="8" t="s">
        <v>115</v>
      </c>
      <c r="J13" s="8" t="s">
        <v>115</v>
      </c>
      <c r="K13" s="8" t="s">
        <v>115</v>
      </c>
      <c r="L13" s="8" t="s">
        <v>115</v>
      </c>
      <c r="M13" s="8" t="s">
        <v>115</v>
      </c>
      <c r="N13" s="8" t="s">
        <v>115</v>
      </c>
      <c r="O13" s="8" t="s">
        <v>115</v>
      </c>
      <c r="P13" s="8" t="s">
        <v>115</v>
      </c>
      <c r="Q13" s="8" t="s">
        <v>115</v>
      </c>
      <c r="R13" s="8" t="s">
        <v>115</v>
      </c>
      <c r="T13" s="12">
        <f t="shared" si="1"/>
        <v>0</v>
      </c>
      <c r="U13" s="12">
        <f t="shared" si="2"/>
        <v>0</v>
      </c>
      <c r="V13" s="12">
        <f t="shared" si="3"/>
        <v>0</v>
      </c>
      <c r="W13" s="12">
        <f t="shared" si="4"/>
        <v>0</v>
      </c>
      <c r="X13" s="12">
        <f t="shared" si="5"/>
        <v>0</v>
      </c>
      <c r="Y13" s="12">
        <f t="shared" si="6"/>
        <v>0</v>
      </c>
      <c r="Z13" s="12">
        <f t="shared" si="7"/>
        <v>0</v>
      </c>
      <c r="AA13" s="12">
        <f t="shared" si="8"/>
        <v>0</v>
      </c>
      <c r="AB13" s="12">
        <f t="shared" si="9"/>
        <v>0</v>
      </c>
      <c r="AC13" s="12">
        <f t="shared" si="10"/>
        <v>0</v>
      </c>
      <c r="AD13" s="12">
        <f t="shared" si="11"/>
        <v>0</v>
      </c>
      <c r="AE13" s="12">
        <f t="shared" si="12"/>
        <v>0</v>
      </c>
      <c r="AF13" s="12">
        <f t="shared" si="13"/>
        <v>0</v>
      </c>
      <c r="AG13" s="12">
        <f t="shared" si="14"/>
        <v>0</v>
      </c>
      <c r="AH13" s="12">
        <f t="shared" si="15"/>
        <v>0</v>
      </c>
      <c r="AI13" s="12">
        <f t="shared" si="16"/>
        <v>0</v>
      </c>
      <c r="AK13" s="18"/>
      <c r="AL13" s="18"/>
      <c r="AM13" s="18"/>
      <c r="AN13" s="18"/>
      <c r="AO13" s="18"/>
      <c r="AP13" s="18"/>
      <c r="AQ13" s="18"/>
      <c r="AR13" s="18"/>
    </row>
    <row r="14" spans="1:44" s="12" customFormat="1" x14ac:dyDescent="0.25">
      <c r="A14" s="9" t="s">
        <v>102</v>
      </c>
      <c r="B14" s="39">
        <f t="shared" si="17"/>
        <v>11</v>
      </c>
      <c r="C14" s="38" t="s">
        <v>54</v>
      </c>
      <c r="D14" s="8" t="s">
        <v>62</v>
      </c>
      <c r="E14" s="8" t="s">
        <v>110</v>
      </c>
      <c r="F14" s="8" t="s">
        <v>58</v>
      </c>
      <c r="G14" s="8" t="s">
        <v>49</v>
      </c>
      <c r="H14" s="8" t="s">
        <v>92</v>
      </c>
      <c r="I14" s="8" t="s">
        <v>70</v>
      </c>
      <c r="J14" s="8" t="s">
        <v>55</v>
      </c>
      <c r="K14" s="8" t="s">
        <v>73</v>
      </c>
      <c r="L14" s="8" t="s">
        <v>94</v>
      </c>
      <c r="M14" s="8" t="s">
        <v>67</v>
      </c>
      <c r="N14" s="8" t="s">
        <v>59</v>
      </c>
      <c r="O14" s="8" t="s">
        <v>60</v>
      </c>
      <c r="P14" s="8" t="s">
        <v>69</v>
      </c>
      <c r="Q14" s="8" t="s">
        <v>52</v>
      </c>
      <c r="R14" s="8" t="s">
        <v>61</v>
      </c>
      <c r="T14" s="12">
        <f t="shared" si="1"/>
        <v>1</v>
      </c>
      <c r="U14" s="12">
        <f t="shared" si="2"/>
        <v>1</v>
      </c>
      <c r="V14" s="12">
        <f t="shared" si="3"/>
        <v>0</v>
      </c>
      <c r="W14" s="12">
        <f t="shared" si="4"/>
        <v>1</v>
      </c>
      <c r="X14" s="12">
        <f t="shared" si="5"/>
        <v>1</v>
      </c>
      <c r="Y14" s="12">
        <f t="shared" si="6"/>
        <v>0</v>
      </c>
      <c r="Z14" s="12">
        <f t="shared" si="7"/>
        <v>0</v>
      </c>
      <c r="AA14" s="12">
        <f t="shared" si="8"/>
        <v>1</v>
      </c>
      <c r="AB14" s="12">
        <f t="shared" si="9"/>
        <v>0</v>
      </c>
      <c r="AC14" s="12">
        <f t="shared" si="10"/>
        <v>0</v>
      </c>
      <c r="AD14" s="12">
        <f t="shared" si="11"/>
        <v>1</v>
      </c>
      <c r="AE14" s="12">
        <f t="shared" si="12"/>
        <v>1</v>
      </c>
      <c r="AF14" s="12">
        <f t="shared" si="13"/>
        <v>1</v>
      </c>
      <c r="AG14" s="12">
        <f t="shared" si="14"/>
        <v>1</v>
      </c>
      <c r="AH14" s="12">
        <f t="shared" si="15"/>
        <v>1</v>
      </c>
      <c r="AI14" s="12">
        <f t="shared" si="16"/>
        <v>1</v>
      </c>
      <c r="AK14" s="18"/>
      <c r="AL14" s="18"/>
      <c r="AM14" s="18"/>
      <c r="AN14" s="18"/>
      <c r="AO14" s="18"/>
      <c r="AP14" s="18"/>
      <c r="AQ14" s="18"/>
      <c r="AR14" s="18"/>
    </row>
    <row r="15" spans="1:44" x14ac:dyDescent="0.25">
      <c r="A15" s="9" t="s">
        <v>34</v>
      </c>
      <c r="B15" s="39">
        <f t="shared" si="17"/>
        <v>10</v>
      </c>
      <c r="C15" s="38" t="s">
        <v>115</v>
      </c>
      <c r="D15" s="8" t="s">
        <v>62</v>
      </c>
      <c r="E15" s="8" t="s">
        <v>66</v>
      </c>
      <c r="F15" s="8" t="s">
        <v>53</v>
      </c>
      <c r="G15" s="8" t="s">
        <v>49</v>
      </c>
      <c r="H15" s="8" t="s">
        <v>92</v>
      </c>
      <c r="I15" s="8" t="s">
        <v>111</v>
      </c>
      <c r="J15" s="8" t="s">
        <v>55</v>
      </c>
      <c r="K15" s="8" t="s">
        <v>73</v>
      </c>
      <c r="L15" s="8" t="s">
        <v>94</v>
      </c>
      <c r="M15" s="8" t="s">
        <v>67</v>
      </c>
      <c r="N15" s="8" t="s">
        <v>59</v>
      </c>
      <c r="O15" s="8" t="s">
        <v>60</v>
      </c>
      <c r="P15" s="8" t="s">
        <v>69</v>
      </c>
      <c r="Q15" s="8" t="s">
        <v>51</v>
      </c>
      <c r="R15" s="8" t="s">
        <v>61</v>
      </c>
      <c r="T15" s="12">
        <f t="shared" si="1"/>
        <v>0</v>
      </c>
      <c r="U15" s="12">
        <f t="shared" si="2"/>
        <v>1</v>
      </c>
      <c r="V15" s="12">
        <f t="shared" si="3"/>
        <v>1</v>
      </c>
      <c r="W15" s="12">
        <f t="shared" si="4"/>
        <v>0</v>
      </c>
      <c r="X15" s="12">
        <f t="shared" si="5"/>
        <v>1</v>
      </c>
      <c r="Y15" s="12">
        <f t="shared" si="6"/>
        <v>0</v>
      </c>
      <c r="Z15" s="12">
        <f t="shared" si="7"/>
        <v>1</v>
      </c>
      <c r="AA15" s="12">
        <f t="shared" si="8"/>
        <v>1</v>
      </c>
      <c r="AB15" s="12">
        <f t="shared" si="9"/>
        <v>0</v>
      </c>
      <c r="AC15" s="12">
        <f t="shared" si="10"/>
        <v>0</v>
      </c>
      <c r="AD15" s="12">
        <f t="shared" si="11"/>
        <v>1</v>
      </c>
      <c r="AE15" s="12">
        <f t="shared" si="12"/>
        <v>1</v>
      </c>
      <c r="AF15" s="12">
        <f t="shared" si="13"/>
        <v>1</v>
      </c>
      <c r="AG15" s="12">
        <f t="shared" si="14"/>
        <v>1</v>
      </c>
      <c r="AH15" s="12">
        <f t="shared" si="15"/>
        <v>0</v>
      </c>
      <c r="AI15" s="12">
        <f t="shared" si="16"/>
        <v>1</v>
      </c>
    </row>
    <row r="16" spans="1:44" x14ac:dyDescent="0.25">
      <c r="A16" s="9" t="s">
        <v>35</v>
      </c>
      <c r="B16" s="39">
        <f t="shared" si="17"/>
        <v>11</v>
      </c>
      <c r="C16" s="38" t="s">
        <v>54</v>
      </c>
      <c r="D16" s="8" t="s">
        <v>62</v>
      </c>
      <c r="E16" s="8" t="s">
        <v>110</v>
      </c>
      <c r="F16" s="8" t="s">
        <v>58</v>
      </c>
      <c r="G16" s="8" t="s">
        <v>49</v>
      </c>
      <c r="H16" s="8" t="s">
        <v>92</v>
      </c>
      <c r="I16" s="8" t="s">
        <v>111</v>
      </c>
      <c r="J16" s="8" t="s">
        <v>55</v>
      </c>
      <c r="K16" s="8" t="s">
        <v>73</v>
      </c>
      <c r="L16" s="8" t="s">
        <v>94</v>
      </c>
      <c r="M16" s="8" t="s">
        <v>67</v>
      </c>
      <c r="N16" s="8" t="s">
        <v>59</v>
      </c>
      <c r="O16" s="8" t="s">
        <v>60</v>
      </c>
      <c r="P16" s="8" t="s">
        <v>69</v>
      </c>
      <c r="Q16" s="8" t="s">
        <v>51</v>
      </c>
      <c r="R16" s="8" t="s">
        <v>61</v>
      </c>
      <c r="T16" s="12">
        <f t="shared" si="1"/>
        <v>1</v>
      </c>
      <c r="U16" s="12">
        <f t="shared" si="2"/>
        <v>1</v>
      </c>
      <c r="V16" s="12">
        <f t="shared" si="3"/>
        <v>0</v>
      </c>
      <c r="W16" s="12">
        <f t="shared" si="4"/>
        <v>1</v>
      </c>
      <c r="X16" s="12">
        <f t="shared" si="5"/>
        <v>1</v>
      </c>
      <c r="Y16" s="12">
        <f t="shared" si="6"/>
        <v>0</v>
      </c>
      <c r="Z16" s="12">
        <f t="shared" si="7"/>
        <v>1</v>
      </c>
      <c r="AA16" s="12">
        <f t="shared" si="8"/>
        <v>1</v>
      </c>
      <c r="AB16" s="12">
        <f t="shared" si="9"/>
        <v>0</v>
      </c>
      <c r="AC16" s="12">
        <f t="shared" si="10"/>
        <v>0</v>
      </c>
      <c r="AD16" s="12">
        <f t="shared" si="11"/>
        <v>1</v>
      </c>
      <c r="AE16" s="12">
        <f t="shared" si="12"/>
        <v>1</v>
      </c>
      <c r="AF16" s="12">
        <f t="shared" si="13"/>
        <v>1</v>
      </c>
      <c r="AG16" s="12">
        <f t="shared" si="14"/>
        <v>1</v>
      </c>
      <c r="AH16" s="12">
        <f t="shared" si="15"/>
        <v>0</v>
      </c>
      <c r="AI16" s="12">
        <f t="shared" si="16"/>
        <v>1</v>
      </c>
    </row>
    <row r="17" spans="1:44" x14ac:dyDescent="0.25">
      <c r="A17" s="9" t="s">
        <v>36</v>
      </c>
      <c r="B17" s="39">
        <f t="shared" si="17"/>
        <v>9</v>
      </c>
      <c r="C17" s="38" t="s">
        <v>57</v>
      </c>
      <c r="D17" s="8" t="s">
        <v>62</v>
      </c>
      <c r="E17" s="8" t="s">
        <v>110</v>
      </c>
      <c r="F17" s="8" t="s">
        <v>58</v>
      </c>
      <c r="G17" s="8" t="s">
        <v>49</v>
      </c>
      <c r="H17" s="8" t="s">
        <v>92</v>
      </c>
      <c r="I17" s="8" t="s">
        <v>70</v>
      </c>
      <c r="J17" s="8" t="s">
        <v>55</v>
      </c>
      <c r="K17" s="8" t="s">
        <v>73</v>
      </c>
      <c r="L17" s="8" t="s">
        <v>94</v>
      </c>
      <c r="M17" s="8" t="s">
        <v>67</v>
      </c>
      <c r="N17" s="8" t="s">
        <v>59</v>
      </c>
      <c r="O17" s="8" t="s">
        <v>60</v>
      </c>
      <c r="P17" s="8" t="s">
        <v>69</v>
      </c>
      <c r="Q17" s="8" t="s">
        <v>51</v>
      </c>
      <c r="R17" s="8" t="s">
        <v>61</v>
      </c>
      <c r="T17" s="12">
        <f t="shared" si="1"/>
        <v>0</v>
      </c>
      <c r="U17" s="12">
        <f t="shared" si="2"/>
        <v>1</v>
      </c>
      <c r="V17" s="12">
        <f t="shared" si="3"/>
        <v>0</v>
      </c>
      <c r="W17" s="12">
        <f t="shared" si="4"/>
        <v>1</v>
      </c>
      <c r="X17" s="12">
        <f t="shared" si="5"/>
        <v>1</v>
      </c>
      <c r="Y17" s="12">
        <f t="shared" si="6"/>
        <v>0</v>
      </c>
      <c r="Z17" s="12">
        <f t="shared" si="7"/>
        <v>0</v>
      </c>
      <c r="AA17" s="12">
        <f t="shared" si="8"/>
        <v>1</v>
      </c>
      <c r="AB17" s="12">
        <f t="shared" si="9"/>
        <v>0</v>
      </c>
      <c r="AC17" s="12">
        <f t="shared" si="10"/>
        <v>0</v>
      </c>
      <c r="AD17" s="12">
        <f t="shared" si="11"/>
        <v>1</v>
      </c>
      <c r="AE17" s="12">
        <f t="shared" si="12"/>
        <v>1</v>
      </c>
      <c r="AF17" s="12">
        <f t="shared" si="13"/>
        <v>1</v>
      </c>
      <c r="AG17" s="12">
        <f t="shared" si="14"/>
        <v>1</v>
      </c>
      <c r="AH17" s="12">
        <f t="shared" si="15"/>
        <v>0</v>
      </c>
      <c r="AI17" s="12">
        <f t="shared" si="16"/>
        <v>1</v>
      </c>
    </row>
    <row r="18" spans="1:44" x14ac:dyDescent="0.25">
      <c r="A18" s="9" t="s">
        <v>37</v>
      </c>
      <c r="B18" s="39">
        <f t="shared" si="17"/>
        <v>11</v>
      </c>
      <c r="C18" s="38" t="s">
        <v>54</v>
      </c>
      <c r="D18" s="8" t="s">
        <v>62</v>
      </c>
      <c r="E18" s="8" t="s">
        <v>110</v>
      </c>
      <c r="F18" s="8" t="s">
        <v>58</v>
      </c>
      <c r="G18" s="8" t="s">
        <v>49</v>
      </c>
      <c r="H18" s="8" t="s">
        <v>92</v>
      </c>
      <c r="I18" s="8" t="s">
        <v>111</v>
      </c>
      <c r="J18" s="8" t="s">
        <v>55</v>
      </c>
      <c r="K18" s="8" t="s">
        <v>73</v>
      </c>
      <c r="L18" s="8" t="s">
        <v>94</v>
      </c>
      <c r="M18" s="8" t="s">
        <v>67</v>
      </c>
      <c r="N18" s="8" t="s">
        <v>59</v>
      </c>
      <c r="O18" s="8" t="s">
        <v>60</v>
      </c>
      <c r="P18" s="8" t="s">
        <v>69</v>
      </c>
      <c r="Q18" s="8" t="s">
        <v>51</v>
      </c>
      <c r="R18" s="8" t="s">
        <v>61</v>
      </c>
      <c r="T18" s="12">
        <f t="shared" si="1"/>
        <v>1</v>
      </c>
      <c r="U18" s="12">
        <f t="shared" si="2"/>
        <v>1</v>
      </c>
      <c r="V18" s="12">
        <f t="shared" si="3"/>
        <v>0</v>
      </c>
      <c r="W18" s="12">
        <f t="shared" si="4"/>
        <v>1</v>
      </c>
      <c r="X18" s="12">
        <f t="shared" si="5"/>
        <v>1</v>
      </c>
      <c r="Y18" s="12">
        <f t="shared" si="6"/>
        <v>0</v>
      </c>
      <c r="Z18" s="12">
        <f t="shared" si="7"/>
        <v>1</v>
      </c>
      <c r="AA18" s="12">
        <f t="shared" si="8"/>
        <v>1</v>
      </c>
      <c r="AB18" s="12">
        <f t="shared" si="9"/>
        <v>0</v>
      </c>
      <c r="AC18" s="12">
        <f t="shared" si="10"/>
        <v>0</v>
      </c>
      <c r="AD18" s="12">
        <f t="shared" si="11"/>
        <v>1</v>
      </c>
      <c r="AE18" s="12">
        <f t="shared" si="12"/>
        <v>1</v>
      </c>
      <c r="AF18" s="12">
        <f t="shared" si="13"/>
        <v>1</v>
      </c>
      <c r="AG18" s="12">
        <f t="shared" si="14"/>
        <v>1</v>
      </c>
      <c r="AH18" s="12">
        <f t="shared" si="15"/>
        <v>0</v>
      </c>
      <c r="AI18" s="12">
        <f t="shared" si="16"/>
        <v>1</v>
      </c>
    </row>
    <row r="19" spans="1:44" x14ac:dyDescent="0.25">
      <c r="A19" s="9" t="s">
        <v>104</v>
      </c>
      <c r="B19" s="39">
        <f t="shared" si="17"/>
        <v>11</v>
      </c>
      <c r="C19" s="38" t="s">
        <v>54</v>
      </c>
      <c r="D19" s="8" t="s">
        <v>62</v>
      </c>
      <c r="E19" s="8" t="s">
        <v>115</v>
      </c>
      <c r="F19" s="8" t="s">
        <v>58</v>
      </c>
      <c r="G19" s="8" t="s">
        <v>49</v>
      </c>
      <c r="H19" s="8" t="s">
        <v>92</v>
      </c>
      <c r="I19" s="8" t="s">
        <v>70</v>
      </c>
      <c r="J19" s="8" t="s">
        <v>55</v>
      </c>
      <c r="K19" s="8" t="s">
        <v>73</v>
      </c>
      <c r="L19" s="8" t="s">
        <v>94</v>
      </c>
      <c r="M19" s="8" t="s">
        <v>67</v>
      </c>
      <c r="N19" s="8" t="s">
        <v>59</v>
      </c>
      <c r="O19" s="8" t="s">
        <v>60</v>
      </c>
      <c r="P19" s="8" t="s">
        <v>69</v>
      </c>
      <c r="Q19" s="8" t="s">
        <v>52</v>
      </c>
      <c r="R19" s="8" t="s">
        <v>61</v>
      </c>
      <c r="T19" s="12">
        <f t="shared" si="1"/>
        <v>1</v>
      </c>
      <c r="U19" s="12">
        <f t="shared" si="2"/>
        <v>1</v>
      </c>
      <c r="V19" s="12">
        <f t="shared" si="3"/>
        <v>0</v>
      </c>
      <c r="W19" s="12">
        <f t="shared" si="4"/>
        <v>1</v>
      </c>
      <c r="X19" s="12">
        <f t="shared" si="5"/>
        <v>1</v>
      </c>
      <c r="Y19" s="12">
        <f t="shared" si="6"/>
        <v>0</v>
      </c>
      <c r="Z19" s="12">
        <f t="shared" si="7"/>
        <v>0</v>
      </c>
      <c r="AA19" s="12">
        <f t="shared" si="8"/>
        <v>1</v>
      </c>
      <c r="AB19" s="12">
        <f t="shared" si="9"/>
        <v>0</v>
      </c>
      <c r="AC19" s="12">
        <f t="shared" si="10"/>
        <v>0</v>
      </c>
      <c r="AD19" s="12">
        <f t="shared" si="11"/>
        <v>1</v>
      </c>
      <c r="AE19" s="12">
        <f t="shared" si="12"/>
        <v>1</v>
      </c>
      <c r="AF19" s="12">
        <f t="shared" si="13"/>
        <v>1</v>
      </c>
      <c r="AG19" s="12">
        <f t="shared" si="14"/>
        <v>1</v>
      </c>
      <c r="AH19" s="12">
        <f t="shared" si="15"/>
        <v>1</v>
      </c>
      <c r="AI19" s="12">
        <f t="shared" si="16"/>
        <v>1</v>
      </c>
    </row>
    <row r="20" spans="1:44" x14ac:dyDescent="0.25">
      <c r="A20" s="9" t="s">
        <v>105</v>
      </c>
      <c r="B20" s="39">
        <f t="shared" si="17"/>
        <v>10</v>
      </c>
      <c r="C20" s="38" t="s">
        <v>115</v>
      </c>
      <c r="D20" s="8" t="s">
        <v>115</v>
      </c>
      <c r="E20" s="8" t="s">
        <v>66</v>
      </c>
      <c r="F20" s="8" t="s">
        <v>58</v>
      </c>
      <c r="G20" s="8" t="s">
        <v>49</v>
      </c>
      <c r="H20" s="8" t="s">
        <v>92</v>
      </c>
      <c r="I20" s="8" t="s">
        <v>111</v>
      </c>
      <c r="J20" s="8" t="s">
        <v>55</v>
      </c>
      <c r="K20" s="8" t="s">
        <v>50</v>
      </c>
      <c r="L20" s="8" t="s">
        <v>64</v>
      </c>
      <c r="M20" s="8" t="s">
        <v>68</v>
      </c>
      <c r="N20" s="8" t="s">
        <v>59</v>
      </c>
      <c r="O20" s="8" t="s">
        <v>63</v>
      </c>
      <c r="P20" s="8" t="s">
        <v>69</v>
      </c>
      <c r="Q20" s="8" t="s">
        <v>52</v>
      </c>
      <c r="R20" s="8" t="s">
        <v>56</v>
      </c>
      <c r="T20" s="12">
        <f t="shared" si="1"/>
        <v>0</v>
      </c>
      <c r="U20" s="12">
        <f t="shared" si="2"/>
        <v>0</v>
      </c>
      <c r="V20" s="12">
        <f t="shared" si="3"/>
        <v>1</v>
      </c>
      <c r="W20" s="12">
        <f t="shared" si="4"/>
        <v>1</v>
      </c>
      <c r="X20" s="12">
        <f t="shared" si="5"/>
        <v>1</v>
      </c>
      <c r="Y20" s="12">
        <f t="shared" si="6"/>
        <v>0</v>
      </c>
      <c r="Z20" s="12">
        <f t="shared" si="7"/>
        <v>1</v>
      </c>
      <c r="AA20" s="12">
        <f t="shared" si="8"/>
        <v>1</v>
      </c>
      <c r="AB20" s="12">
        <f t="shared" si="9"/>
        <v>1</v>
      </c>
      <c r="AC20" s="12">
        <f t="shared" si="10"/>
        <v>1</v>
      </c>
      <c r="AD20" s="12">
        <f t="shared" si="11"/>
        <v>0</v>
      </c>
      <c r="AE20" s="12">
        <f t="shared" si="12"/>
        <v>1</v>
      </c>
      <c r="AF20" s="12">
        <f t="shared" si="13"/>
        <v>0</v>
      </c>
      <c r="AG20" s="12">
        <f t="shared" si="14"/>
        <v>1</v>
      </c>
      <c r="AH20" s="12">
        <f t="shared" si="15"/>
        <v>1</v>
      </c>
      <c r="AI20" s="12">
        <f t="shared" si="16"/>
        <v>0</v>
      </c>
    </row>
    <row r="21" spans="1:44" x14ac:dyDescent="0.25">
      <c r="A21" s="9" t="s">
        <v>106</v>
      </c>
      <c r="B21" s="39">
        <f t="shared" si="17"/>
        <v>11</v>
      </c>
      <c r="C21" s="38" t="s">
        <v>54</v>
      </c>
      <c r="D21" s="8" t="s">
        <v>62</v>
      </c>
      <c r="E21" s="8" t="s">
        <v>110</v>
      </c>
      <c r="F21" s="8" t="s">
        <v>58</v>
      </c>
      <c r="G21" s="8" t="s">
        <v>49</v>
      </c>
      <c r="H21" s="8" t="s">
        <v>92</v>
      </c>
      <c r="I21" s="8" t="s">
        <v>70</v>
      </c>
      <c r="J21" s="8" t="s">
        <v>55</v>
      </c>
      <c r="K21" s="8" t="s">
        <v>73</v>
      </c>
      <c r="L21" s="8" t="s">
        <v>94</v>
      </c>
      <c r="M21" s="8" t="s">
        <v>67</v>
      </c>
      <c r="N21" s="8" t="s">
        <v>59</v>
      </c>
      <c r="O21" s="8" t="s">
        <v>60</v>
      </c>
      <c r="P21" s="8" t="s">
        <v>69</v>
      </c>
      <c r="Q21" s="8" t="s">
        <v>52</v>
      </c>
      <c r="R21" s="8" t="s">
        <v>61</v>
      </c>
      <c r="T21" s="12">
        <f t="shared" si="1"/>
        <v>1</v>
      </c>
      <c r="U21" s="12">
        <f t="shared" si="2"/>
        <v>1</v>
      </c>
      <c r="V21" s="12">
        <f t="shared" si="3"/>
        <v>0</v>
      </c>
      <c r="W21" s="12">
        <f t="shared" si="4"/>
        <v>1</v>
      </c>
      <c r="X21" s="12">
        <f t="shared" si="5"/>
        <v>1</v>
      </c>
      <c r="Y21" s="12">
        <f t="shared" si="6"/>
        <v>0</v>
      </c>
      <c r="Z21" s="12">
        <f t="shared" si="7"/>
        <v>0</v>
      </c>
      <c r="AA21" s="12">
        <f t="shared" si="8"/>
        <v>1</v>
      </c>
      <c r="AB21" s="12">
        <f t="shared" si="9"/>
        <v>0</v>
      </c>
      <c r="AC21" s="12">
        <f t="shared" si="10"/>
        <v>0</v>
      </c>
      <c r="AD21" s="12">
        <f t="shared" si="11"/>
        <v>1</v>
      </c>
      <c r="AE21" s="12">
        <f t="shared" si="12"/>
        <v>1</v>
      </c>
      <c r="AF21" s="12">
        <f t="shared" si="13"/>
        <v>1</v>
      </c>
      <c r="AG21" s="12">
        <f t="shared" si="14"/>
        <v>1</v>
      </c>
      <c r="AH21" s="12">
        <f t="shared" si="15"/>
        <v>1</v>
      </c>
      <c r="AI21" s="12">
        <f t="shared" si="16"/>
        <v>1</v>
      </c>
    </row>
    <row r="22" spans="1:44" ht="15.75" thickBot="1" x14ac:dyDescent="0.3">
      <c r="A22" s="40" t="s">
        <v>44</v>
      </c>
      <c r="B22" s="41">
        <f t="shared" si="0"/>
        <v>11</v>
      </c>
      <c r="C22" s="38" t="str">
        <f>IF(C32&gt;0.5, C28, C29)</f>
        <v>Pitt</v>
      </c>
      <c r="D22" s="38" t="str">
        <f t="shared" ref="D22:R22" si="18">IF(D32&gt;0.5, D28, D29)</f>
        <v>Dallas</v>
      </c>
      <c r="E22" s="38" t="str">
        <f t="shared" si="18"/>
        <v>Clev</v>
      </c>
      <c r="F22" s="38" t="str">
        <f t="shared" si="18"/>
        <v>Det</v>
      </c>
      <c r="G22" s="38" t="str">
        <f t="shared" si="18"/>
        <v>Indy</v>
      </c>
      <c r="H22" s="38" t="str">
        <f t="shared" si="18"/>
        <v>GB</v>
      </c>
      <c r="I22" s="38" t="str">
        <f t="shared" si="18"/>
        <v>NYG</v>
      </c>
      <c r="J22" s="38" t="str">
        <f t="shared" si="18"/>
        <v>Jax</v>
      </c>
      <c r="K22" s="38" t="str">
        <f t="shared" si="18"/>
        <v>NO</v>
      </c>
      <c r="L22" s="38" t="str">
        <f t="shared" si="18"/>
        <v>TB</v>
      </c>
      <c r="M22" s="38" t="str">
        <f t="shared" si="18"/>
        <v>Ariz</v>
      </c>
      <c r="N22" s="38" t="str">
        <f t="shared" si="18"/>
        <v>NE</v>
      </c>
      <c r="O22" s="38" t="str">
        <f t="shared" si="18"/>
        <v>Seat</v>
      </c>
      <c r="P22" s="38" t="str">
        <f t="shared" si="18"/>
        <v>Tenn</v>
      </c>
      <c r="Q22" s="38" t="str">
        <f t="shared" si="18"/>
        <v>Minn</v>
      </c>
      <c r="R22" s="38" t="str">
        <f t="shared" si="18"/>
        <v>SD</v>
      </c>
      <c r="T22" s="12">
        <f t="shared" si="1"/>
        <v>1</v>
      </c>
      <c r="U22" s="12">
        <f t="shared" si="2"/>
        <v>1</v>
      </c>
      <c r="V22" s="12">
        <f t="shared" si="3"/>
        <v>0</v>
      </c>
      <c r="W22" s="12">
        <f t="shared" si="4"/>
        <v>1</v>
      </c>
      <c r="X22" s="12">
        <f t="shared" si="5"/>
        <v>1</v>
      </c>
      <c r="Y22" s="12">
        <f t="shared" si="6"/>
        <v>0</v>
      </c>
      <c r="Z22" s="12">
        <f t="shared" si="7"/>
        <v>1</v>
      </c>
      <c r="AA22" s="12">
        <f t="shared" si="8"/>
        <v>1</v>
      </c>
      <c r="AB22" s="12">
        <f t="shared" si="9"/>
        <v>0</v>
      </c>
      <c r="AC22" s="12">
        <f t="shared" si="10"/>
        <v>0</v>
      </c>
      <c r="AD22" s="12">
        <f t="shared" si="11"/>
        <v>1</v>
      </c>
      <c r="AE22" s="12">
        <f t="shared" si="12"/>
        <v>1</v>
      </c>
      <c r="AF22" s="12">
        <f t="shared" si="13"/>
        <v>1</v>
      </c>
      <c r="AG22" s="12">
        <f t="shared" si="14"/>
        <v>1</v>
      </c>
      <c r="AH22" s="12">
        <f t="shared" si="15"/>
        <v>0</v>
      </c>
      <c r="AI22" s="12">
        <f t="shared" si="16"/>
        <v>1</v>
      </c>
    </row>
    <row r="23" spans="1:44" x14ac:dyDescent="0.25">
      <c r="A23" s="34" t="s">
        <v>156</v>
      </c>
      <c r="B23" s="64" t="s">
        <v>45</v>
      </c>
    </row>
    <row r="24" spans="1:44" x14ac:dyDescent="0.25">
      <c r="A24" s="33"/>
      <c r="C24" s="8" t="s">
        <v>54</v>
      </c>
      <c r="D24" s="8" t="s">
        <v>62</v>
      </c>
      <c r="E24" s="8" t="s">
        <v>66</v>
      </c>
      <c r="F24" s="8" t="s">
        <v>58</v>
      </c>
      <c r="G24" s="8" t="s">
        <v>49</v>
      </c>
      <c r="H24" s="8" t="s">
        <v>93</v>
      </c>
      <c r="I24" s="8" t="s">
        <v>111</v>
      </c>
      <c r="J24" s="8" t="s">
        <v>55</v>
      </c>
      <c r="K24" s="8" t="s">
        <v>50</v>
      </c>
      <c r="L24" s="8" t="s">
        <v>64</v>
      </c>
      <c r="M24" s="8" t="s">
        <v>67</v>
      </c>
      <c r="N24" s="8" t="s">
        <v>59</v>
      </c>
      <c r="O24" s="8" t="s">
        <v>60</v>
      </c>
      <c r="P24" s="8" t="s">
        <v>69</v>
      </c>
      <c r="Q24" s="8" t="s">
        <v>52</v>
      </c>
      <c r="R24" s="8" t="s">
        <v>61</v>
      </c>
    </row>
    <row r="25" spans="1:44" x14ac:dyDescent="0.25">
      <c r="A25" s="42"/>
      <c r="C25" s="12">
        <v>1</v>
      </c>
      <c r="D25" s="12">
        <v>1</v>
      </c>
      <c r="E25" s="12">
        <v>1</v>
      </c>
      <c r="F25" s="12">
        <v>1</v>
      </c>
      <c r="G25" s="12">
        <v>1</v>
      </c>
      <c r="H25" s="12">
        <v>1</v>
      </c>
      <c r="I25" s="12">
        <v>1</v>
      </c>
      <c r="J25" s="12">
        <v>1</v>
      </c>
      <c r="K25" s="12">
        <v>1</v>
      </c>
      <c r="L25" s="12">
        <v>1</v>
      </c>
      <c r="M25" s="12">
        <v>1</v>
      </c>
      <c r="N25" s="12">
        <v>1</v>
      </c>
      <c r="O25" s="12">
        <v>1</v>
      </c>
      <c r="P25" s="12">
        <v>1</v>
      </c>
      <c r="Q25" s="12">
        <v>1</v>
      </c>
      <c r="R25" s="12">
        <v>1</v>
      </c>
    </row>
    <row r="27" spans="1:44" s="50" customFormat="1" x14ac:dyDescent="0.25">
      <c r="A27" s="48" t="s">
        <v>43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</row>
    <row r="28" spans="1:44" customFormat="1" x14ac:dyDescent="0.25">
      <c r="A28" s="51" t="s">
        <v>38</v>
      </c>
      <c r="B28" s="3"/>
      <c r="C28" s="12" t="s">
        <v>54</v>
      </c>
      <c r="D28" s="12" t="s">
        <v>62</v>
      </c>
      <c r="E28" s="12" t="s">
        <v>110</v>
      </c>
      <c r="F28" s="12" t="s">
        <v>58</v>
      </c>
      <c r="G28" s="12" t="s">
        <v>49</v>
      </c>
      <c r="H28" s="12" t="s">
        <v>92</v>
      </c>
      <c r="I28" s="12" t="s">
        <v>111</v>
      </c>
      <c r="J28" s="12" t="s">
        <v>55</v>
      </c>
      <c r="K28" s="12" t="s">
        <v>73</v>
      </c>
      <c r="L28" s="12" t="s">
        <v>94</v>
      </c>
      <c r="M28" s="12" t="s">
        <v>67</v>
      </c>
      <c r="N28" s="12" t="s">
        <v>59</v>
      </c>
      <c r="O28" s="12" t="s">
        <v>60</v>
      </c>
      <c r="P28" s="12" t="s">
        <v>69</v>
      </c>
      <c r="Q28" s="12" t="s">
        <v>51</v>
      </c>
      <c r="R28" s="12" t="s">
        <v>61</v>
      </c>
      <c r="S28" s="3"/>
      <c r="T28" s="3">
        <f t="shared" ref="T28:AI28" si="19">IF(C28=C$24,1,0)</f>
        <v>1</v>
      </c>
      <c r="U28" s="3">
        <f t="shared" si="19"/>
        <v>1</v>
      </c>
      <c r="V28" s="3">
        <f t="shared" si="19"/>
        <v>0</v>
      </c>
      <c r="W28" s="3">
        <f t="shared" si="19"/>
        <v>1</v>
      </c>
      <c r="X28" s="3">
        <f t="shared" si="19"/>
        <v>1</v>
      </c>
      <c r="Y28" s="3">
        <f t="shared" si="19"/>
        <v>0</v>
      </c>
      <c r="Z28" s="3">
        <f t="shared" si="19"/>
        <v>1</v>
      </c>
      <c r="AA28" s="3">
        <f t="shared" si="19"/>
        <v>1</v>
      </c>
      <c r="AB28" s="3">
        <f t="shared" si="19"/>
        <v>0</v>
      </c>
      <c r="AC28" s="3">
        <f t="shared" si="19"/>
        <v>0</v>
      </c>
      <c r="AD28" s="3">
        <f t="shared" si="19"/>
        <v>1</v>
      </c>
      <c r="AE28" s="3">
        <f t="shared" si="19"/>
        <v>1</v>
      </c>
      <c r="AF28" s="3">
        <f t="shared" si="19"/>
        <v>1</v>
      </c>
      <c r="AG28" s="3">
        <f t="shared" si="19"/>
        <v>1</v>
      </c>
      <c r="AH28" s="3">
        <f t="shared" si="19"/>
        <v>0</v>
      </c>
      <c r="AI28" s="3">
        <f t="shared" si="19"/>
        <v>1</v>
      </c>
      <c r="AJ28" s="3"/>
      <c r="AK28" s="3"/>
      <c r="AL28" s="3"/>
      <c r="AM28" s="3"/>
      <c r="AN28" s="3"/>
      <c r="AO28" s="3"/>
      <c r="AP28" s="3"/>
      <c r="AQ28" s="3"/>
      <c r="AR28" s="3"/>
    </row>
    <row r="29" spans="1:44" customFormat="1" x14ac:dyDescent="0.25">
      <c r="A29" s="51" t="s">
        <v>39</v>
      </c>
      <c r="B29" s="3"/>
      <c r="C29" s="3" t="s">
        <v>57</v>
      </c>
      <c r="D29" s="3" t="s">
        <v>71</v>
      </c>
      <c r="E29" s="3" t="s">
        <v>66</v>
      </c>
      <c r="F29" s="3" t="s">
        <v>53</v>
      </c>
      <c r="G29" s="3" t="s">
        <v>65</v>
      </c>
      <c r="H29" s="3" t="s">
        <v>93</v>
      </c>
      <c r="I29" s="3" t="s">
        <v>70</v>
      </c>
      <c r="J29" s="3" t="s">
        <v>75</v>
      </c>
      <c r="K29" s="3" t="s">
        <v>50</v>
      </c>
      <c r="L29" s="3" t="s">
        <v>64</v>
      </c>
      <c r="M29" s="3" t="s">
        <v>68</v>
      </c>
      <c r="N29" s="3" t="s">
        <v>74</v>
      </c>
      <c r="O29" s="3" t="s">
        <v>63</v>
      </c>
      <c r="P29" s="3" t="s">
        <v>72</v>
      </c>
      <c r="Q29" s="3" t="s">
        <v>52</v>
      </c>
      <c r="R29" s="3" t="s">
        <v>56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customFormat="1" x14ac:dyDescent="0.25">
      <c r="A30" s="51" t="s">
        <v>40</v>
      </c>
      <c r="B30" s="3"/>
      <c r="C30" s="3">
        <f t="shared" ref="C30:R30" si="20">COUNTIF(C3:C21,C$28)</f>
        <v>12</v>
      </c>
      <c r="D30" s="3">
        <f t="shared" si="20"/>
        <v>16</v>
      </c>
      <c r="E30" s="3">
        <f t="shared" si="20"/>
        <v>13</v>
      </c>
      <c r="F30" s="3">
        <f t="shared" si="20"/>
        <v>14</v>
      </c>
      <c r="G30" s="3">
        <f t="shared" si="20"/>
        <v>17</v>
      </c>
      <c r="H30" s="3">
        <f t="shared" si="20"/>
        <v>17</v>
      </c>
      <c r="I30" s="3">
        <f t="shared" si="20"/>
        <v>10</v>
      </c>
      <c r="J30" s="3">
        <f t="shared" si="20"/>
        <v>17</v>
      </c>
      <c r="K30" s="3">
        <f t="shared" si="20"/>
        <v>11</v>
      </c>
      <c r="L30" s="3">
        <f t="shared" si="20"/>
        <v>15</v>
      </c>
      <c r="M30" s="3">
        <f t="shared" si="20"/>
        <v>15</v>
      </c>
      <c r="N30" s="3">
        <f t="shared" si="20"/>
        <v>17</v>
      </c>
      <c r="O30" s="3">
        <f t="shared" si="20"/>
        <v>14</v>
      </c>
      <c r="P30" s="3">
        <f t="shared" si="20"/>
        <v>16</v>
      </c>
      <c r="Q30" s="3">
        <f t="shared" si="20"/>
        <v>11</v>
      </c>
      <c r="R30" s="3">
        <f t="shared" si="20"/>
        <v>15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customFormat="1" x14ac:dyDescent="0.25">
      <c r="A31" s="51" t="s">
        <v>41</v>
      </c>
      <c r="B31" s="3"/>
      <c r="C31" s="3">
        <f t="shared" ref="C31:R31" si="21">COUNTIF(C3:C21,C$29)</f>
        <v>3</v>
      </c>
      <c r="D31" s="3">
        <f t="shared" si="21"/>
        <v>0</v>
      </c>
      <c r="E31" s="3">
        <f t="shared" si="21"/>
        <v>3</v>
      </c>
      <c r="F31" s="3">
        <f t="shared" si="21"/>
        <v>3</v>
      </c>
      <c r="G31" s="3">
        <f t="shared" si="21"/>
        <v>0</v>
      </c>
      <c r="H31" s="3">
        <f t="shared" si="21"/>
        <v>0</v>
      </c>
      <c r="I31" s="3">
        <f t="shared" si="21"/>
        <v>7</v>
      </c>
      <c r="J31" s="3">
        <f t="shared" si="21"/>
        <v>0</v>
      </c>
      <c r="K31" s="3">
        <f t="shared" si="21"/>
        <v>6</v>
      </c>
      <c r="L31" s="3">
        <f t="shared" si="21"/>
        <v>2</v>
      </c>
      <c r="M31" s="3">
        <f t="shared" si="21"/>
        <v>2</v>
      </c>
      <c r="N31" s="3">
        <f t="shared" si="21"/>
        <v>0</v>
      </c>
      <c r="O31" s="3">
        <f t="shared" si="21"/>
        <v>3</v>
      </c>
      <c r="P31" s="3">
        <f t="shared" si="21"/>
        <v>1</v>
      </c>
      <c r="Q31" s="3">
        <f t="shared" si="21"/>
        <v>6</v>
      </c>
      <c r="R31" s="3">
        <f t="shared" si="21"/>
        <v>2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customFormat="1" x14ac:dyDescent="0.25">
      <c r="A32" s="51" t="s">
        <v>42</v>
      </c>
      <c r="B32" s="3"/>
      <c r="C32" s="52">
        <f>C30/SUM(C30:C31)</f>
        <v>0.8</v>
      </c>
      <c r="D32" s="52">
        <f t="shared" ref="D32:R32" si="22">D30/SUM(D30:D31)</f>
        <v>1</v>
      </c>
      <c r="E32" s="52">
        <f t="shared" si="22"/>
        <v>0.8125</v>
      </c>
      <c r="F32" s="52">
        <f t="shared" si="22"/>
        <v>0.82352941176470584</v>
      </c>
      <c r="G32" s="52">
        <f t="shared" si="22"/>
        <v>1</v>
      </c>
      <c r="H32" s="52">
        <f t="shared" si="22"/>
        <v>1</v>
      </c>
      <c r="I32" s="52">
        <f t="shared" si="22"/>
        <v>0.58823529411764708</v>
      </c>
      <c r="J32" s="52">
        <f t="shared" si="22"/>
        <v>1</v>
      </c>
      <c r="K32" s="52">
        <f t="shared" si="22"/>
        <v>0.6470588235294118</v>
      </c>
      <c r="L32" s="52">
        <f t="shared" si="22"/>
        <v>0.88235294117647056</v>
      </c>
      <c r="M32" s="52">
        <f t="shared" si="22"/>
        <v>0.88235294117647056</v>
      </c>
      <c r="N32" s="52">
        <f t="shared" si="22"/>
        <v>1</v>
      </c>
      <c r="O32" s="52">
        <f t="shared" si="22"/>
        <v>0.82352941176470584</v>
      </c>
      <c r="P32" s="52">
        <f t="shared" si="22"/>
        <v>0.94117647058823528</v>
      </c>
      <c r="Q32" s="52">
        <f t="shared" si="22"/>
        <v>0.6470588235294118</v>
      </c>
      <c r="R32" s="52">
        <f t="shared" si="22"/>
        <v>0.88235294117647056</v>
      </c>
      <c r="S32" s="52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4" spans="1:32" s="50" customFormat="1" x14ac:dyDescent="0.25">
      <c r="A34" s="48" t="s">
        <v>23</v>
      </c>
      <c r="B34" s="49">
        <f>SUM(T28:AI28)</f>
        <v>11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</row>
  </sheetData>
  <conditionalFormatting sqref="F3:F21">
    <cfRule type="cellIs" dxfId="44" priority="303" operator="notEqual">
      <formula>$F$24</formula>
    </cfRule>
  </conditionalFormatting>
  <conditionalFormatting sqref="G3:G21">
    <cfRule type="cellIs" dxfId="43" priority="305" operator="notEqual">
      <formula>$G$24</formula>
    </cfRule>
  </conditionalFormatting>
  <conditionalFormatting sqref="H3:H21">
    <cfRule type="cellIs" dxfId="42" priority="307" operator="notEqual">
      <formula>$H$24</formula>
    </cfRule>
  </conditionalFormatting>
  <conditionalFormatting sqref="I3:I21">
    <cfRule type="cellIs" dxfId="41" priority="309" operator="notEqual">
      <formula>$I$24</formula>
    </cfRule>
  </conditionalFormatting>
  <conditionalFormatting sqref="J3:J21">
    <cfRule type="cellIs" dxfId="40" priority="311" operator="notEqual">
      <formula>$J$24</formula>
    </cfRule>
  </conditionalFormatting>
  <conditionalFormatting sqref="K3:K21">
    <cfRule type="cellIs" dxfId="39" priority="313" operator="notEqual">
      <formula>$K$24</formula>
    </cfRule>
  </conditionalFormatting>
  <conditionalFormatting sqref="L3:L21">
    <cfRule type="cellIs" dxfId="38" priority="315" operator="notEqual">
      <formula>$L$24</formula>
    </cfRule>
  </conditionalFormatting>
  <conditionalFormatting sqref="M3:M21">
    <cfRule type="cellIs" dxfId="37" priority="317" operator="notEqual">
      <formula>$M$24</formula>
    </cfRule>
  </conditionalFormatting>
  <conditionalFormatting sqref="N3:N21">
    <cfRule type="cellIs" dxfId="36" priority="319" operator="notEqual">
      <formula>$N$24</formula>
    </cfRule>
  </conditionalFormatting>
  <conditionalFormatting sqref="O3:O21">
    <cfRule type="cellIs" dxfId="35" priority="321" operator="notEqual">
      <formula>$O$24</formula>
    </cfRule>
  </conditionalFormatting>
  <conditionalFormatting sqref="P3:P21">
    <cfRule type="cellIs" dxfId="34" priority="323" operator="notEqual">
      <formula>$P$24</formula>
    </cfRule>
  </conditionalFormatting>
  <conditionalFormatting sqref="Q3:Q21">
    <cfRule type="cellIs" dxfId="33" priority="325" operator="notEqual">
      <formula>$Q$24</formula>
    </cfRule>
  </conditionalFormatting>
  <conditionalFormatting sqref="R3:R21">
    <cfRule type="cellIs" dxfId="32" priority="327" operator="notEqual">
      <formula>$R$24</formula>
    </cfRule>
  </conditionalFormatting>
  <conditionalFormatting sqref="C3:C22 D22:R22">
    <cfRule type="cellIs" dxfId="31" priority="329" operator="notEqual">
      <formula>C$24</formula>
    </cfRule>
  </conditionalFormatting>
  <conditionalFormatting sqref="D3:D21">
    <cfRule type="cellIs" dxfId="30" priority="331" operator="notEqual">
      <formula>$D$24</formula>
    </cfRule>
  </conditionalFormatting>
  <conditionalFormatting sqref="E3:E21">
    <cfRule type="cellIs" dxfId="29" priority="333" operator="notEqual">
      <formula>$E$24</formula>
    </cfRule>
  </conditionalFormatting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3" customWidth="1"/>
    <col min="2" max="2" width="7.42578125" style="12" bestFit="1" customWidth="1"/>
    <col min="3" max="18" width="6.5703125" style="12" bestFit="1" customWidth="1"/>
    <col min="19" max="19" width="2.7109375" style="12" customWidth="1"/>
    <col min="20" max="30" width="2" style="12" bestFit="1" customWidth="1"/>
    <col min="31" max="31" width="4" style="12" bestFit="1" customWidth="1"/>
    <col min="32" max="35" width="2" style="12" bestFit="1" customWidth="1"/>
    <col min="36" max="36" width="2.7109375" style="12" customWidth="1"/>
    <col min="37" max="16384" width="8.85546875" style="18"/>
  </cols>
  <sheetData>
    <row r="1" spans="1:44" ht="15.75" x14ac:dyDescent="0.25">
      <c r="A1" s="35" t="s">
        <v>168</v>
      </c>
      <c r="B1" s="36"/>
    </row>
    <row r="2" spans="1:44" ht="15.75" thickBot="1" x14ac:dyDescent="0.3">
      <c r="A2" s="26"/>
      <c r="B2" s="26" t="s">
        <v>0</v>
      </c>
    </row>
    <row r="3" spans="1:44" x14ac:dyDescent="0.25">
      <c r="A3" s="32" t="s">
        <v>29</v>
      </c>
      <c r="B3" s="37">
        <f t="shared" ref="B3:B22" si="0">SUM(T3:AI3)</f>
        <v>8</v>
      </c>
      <c r="C3" s="38" t="s">
        <v>59</v>
      </c>
      <c r="D3" s="8" t="s">
        <v>60</v>
      </c>
      <c r="E3" s="8" t="s">
        <v>93</v>
      </c>
      <c r="F3" s="8" t="s">
        <v>66</v>
      </c>
      <c r="G3" s="8" t="s">
        <v>58</v>
      </c>
      <c r="H3" s="8" t="s">
        <v>55</v>
      </c>
      <c r="I3" s="8" t="s">
        <v>94</v>
      </c>
      <c r="J3" s="8" t="s">
        <v>50</v>
      </c>
      <c r="K3" s="8" t="s">
        <v>110</v>
      </c>
      <c r="L3" s="8" t="s">
        <v>54</v>
      </c>
      <c r="M3" s="8" t="s">
        <v>61</v>
      </c>
      <c r="N3" s="8" t="s">
        <v>52</v>
      </c>
      <c r="O3" s="8" t="s">
        <v>57</v>
      </c>
      <c r="P3" s="8" t="s">
        <v>51</v>
      </c>
      <c r="Q3" s="8" t="s">
        <v>53</v>
      </c>
      <c r="R3" s="8" t="s">
        <v>69</v>
      </c>
      <c r="T3" s="12">
        <f t="shared" ref="T3:T22" si="1">IF(C3=$C$24,1,0)</f>
        <v>1</v>
      </c>
      <c r="U3" s="12">
        <f t="shared" ref="U3:U22" si="2">IF(D3=$D$24,1,0)</f>
        <v>0</v>
      </c>
      <c r="V3" s="12">
        <f t="shared" ref="V3:V22" si="3">IF(E3=$E$24,1,0)</f>
        <v>1</v>
      </c>
      <c r="W3" s="12">
        <f t="shared" ref="W3:W22" si="4">IF(F3=$F$24,1,0)</f>
        <v>1</v>
      </c>
      <c r="X3" s="12">
        <f t="shared" ref="X3:X22" si="5">IF(G3=$G$24,1,0)</f>
        <v>0</v>
      </c>
      <c r="Y3" s="12">
        <f t="shared" ref="Y3:Y22" si="6">IF(H3=$H$24,1,0)</f>
        <v>0</v>
      </c>
      <c r="Z3" s="12">
        <f t="shared" ref="Z3:Z22" si="7">IF(I3=$I$24,1,0)</f>
        <v>0</v>
      </c>
      <c r="AA3" s="12">
        <f t="shared" ref="AA3:AA22" si="8">IF(J3=$J$24,1,0)</f>
        <v>1</v>
      </c>
      <c r="AB3" s="12">
        <f t="shared" ref="AB3:AB22" si="9">IF(K3=$K$24,1,0)</f>
        <v>1</v>
      </c>
      <c r="AC3" s="12">
        <f t="shared" ref="AC3:AC22" si="10">IF(L3=$L$24,1,0)</f>
        <v>0</v>
      </c>
      <c r="AD3" s="12">
        <f t="shared" ref="AD3:AD22" si="11">IF(M3=$M$24,1,0)</f>
        <v>1</v>
      </c>
      <c r="AE3" s="12">
        <f t="shared" ref="AE3:AE22" si="12">IF(N3=$N$24,1,0)</f>
        <v>1</v>
      </c>
      <c r="AF3" s="12">
        <f t="shared" ref="AF3:AF22" si="13">IF(O3=$O$24,1,0)</f>
        <v>0</v>
      </c>
      <c r="AG3" s="12">
        <f t="shared" ref="AG3:AG22" si="14">IF(P3=$P$24,1,0)</f>
        <v>0</v>
      </c>
      <c r="AH3" s="12">
        <f t="shared" ref="AH3:AH22" si="15">IF(Q3=$Q$24,1,0)</f>
        <v>0</v>
      </c>
      <c r="AI3" s="12">
        <f t="shared" ref="AI3:AI22" si="16">IF(R3=$R$24,1,0)</f>
        <v>1</v>
      </c>
    </row>
    <row r="4" spans="1:44" x14ac:dyDescent="0.25">
      <c r="A4" s="9" t="s">
        <v>95</v>
      </c>
      <c r="B4" s="39">
        <f t="shared" ref="B4:B21" si="17">SUM(T4:AI4)</f>
        <v>8</v>
      </c>
      <c r="C4" s="38" t="s">
        <v>59</v>
      </c>
      <c r="D4" s="8" t="s">
        <v>60</v>
      </c>
      <c r="E4" s="8" t="s">
        <v>73</v>
      </c>
      <c r="F4" s="8" t="s">
        <v>66</v>
      </c>
      <c r="G4" s="8" t="s">
        <v>92</v>
      </c>
      <c r="H4" s="8" t="s">
        <v>55</v>
      </c>
      <c r="I4" s="8" t="s">
        <v>71</v>
      </c>
      <c r="J4" s="8" t="s">
        <v>50</v>
      </c>
      <c r="K4" s="8" t="s">
        <v>110</v>
      </c>
      <c r="L4" s="8" t="s">
        <v>54</v>
      </c>
      <c r="M4" s="8" t="s">
        <v>61</v>
      </c>
      <c r="N4" s="8" t="s">
        <v>62</v>
      </c>
      <c r="O4" s="8" t="s">
        <v>57</v>
      </c>
      <c r="P4" s="8" t="s">
        <v>56</v>
      </c>
      <c r="Q4" s="8" t="s">
        <v>53</v>
      </c>
      <c r="R4" s="8" t="s">
        <v>49</v>
      </c>
      <c r="T4" s="12">
        <f t="shared" si="1"/>
        <v>1</v>
      </c>
      <c r="U4" s="12">
        <f t="shared" si="2"/>
        <v>0</v>
      </c>
      <c r="V4" s="12">
        <f t="shared" si="3"/>
        <v>0</v>
      </c>
      <c r="W4" s="12">
        <f t="shared" si="4"/>
        <v>1</v>
      </c>
      <c r="X4" s="12">
        <f t="shared" si="5"/>
        <v>1</v>
      </c>
      <c r="Y4" s="12">
        <f t="shared" si="6"/>
        <v>0</v>
      </c>
      <c r="Z4" s="12">
        <f t="shared" si="7"/>
        <v>1</v>
      </c>
      <c r="AA4" s="12">
        <f t="shared" si="8"/>
        <v>1</v>
      </c>
      <c r="AB4" s="12">
        <f t="shared" si="9"/>
        <v>1</v>
      </c>
      <c r="AC4" s="12">
        <f t="shared" si="10"/>
        <v>0</v>
      </c>
      <c r="AD4" s="12">
        <f t="shared" si="11"/>
        <v>1</v>
      </c>
      <c r="AE4" s="12">
        <f t="shared" si="12"/>
        <v>0</v>
      </c>
      <c r="AF4" s="12">
        <f t="shared" si="13"/>
        <v>0</v>
      </c>
      <c r="AG4" s="12">
        <f t="shared" si="14"/>
        <v>1</v>
      </c>
      <c r="AH4" s="12">
        <f t="shared" si="15"/>
        <v>0</v>
      </c>
      <c r="AI4" s="12">
        <f t="shared" si="16"/>
        <v>0</v>
      </c>
    </row>
    <row r="5" spans="1:44" x14ac:dyDescent="0.25">
      <c r="A5" s="9" t="s">
        <v>96</v>
      </c>
      <c r="B5" s="39">
        <f t="shared" si="17"/>
        <v>7</v>
      </c>
      <c r="C5" s="38" t="s">
        <v>59</v>
      </c>
      <c r="D5" s="8" t="s">
        <v>60</v>
      </c>
      <c r="E5" s="8" t="s">
        <v>73</v>
      </c>
      <c r="F5" s="8" t="s">
        <v>66</v>
      </c>
      <c r="G5" s="8" t="s">
        <v>58</v>
      </c>
      <c r="H5" s="8" t="s">
        <v>65</v>
      </c>
      <c r="I5" s="8" t="s">
        <v>71</v>
      </c>
      <c r="J5" s="8" t="s">
        <v>50</v>
      </c>
      <c r="K5" s="8" t="s">
        <v>110</v>
      </c>
      <c r="L5" s="8" t="s">
        <v>54</v>
      </c>
      <c r="M5" s="8" t="s">
        <v>61</v>
      </c>
      <c r="N5" s="8" t="s">
        <v>62</v>
      </c>
      <c r="O5" s="8" t="s">
        <v>125</v>
      </c>
      <c r="P5" s="8" t="s">
        <v>51</v>
      </c>
      <c r="Q5" s="8" t="s">
        <v>53</v>
      </c>
      <c r="R5" s="8" t="s">
        <v>49</v>
      </c>
      <c r="T5" s="12">
        <f t="shared" si="1"/>
        <v>1</v>
      </c>
      <c r="U5" s="12">
        <f t="shared" si="2"/>
        <v>0</v>
      </c>
      <c r="V5" s="12">
        <f t="shared" si="3"/>
        <v>0</v>
      </c>
      <c r="W5" s="12">
        <f t="shared" si="4"/>
        <v>1</v>
      </c>
      <c r="X5" s="12">
        <f t="shared" si="5"/>
        <v>0</v>
      </c>
      <c r="Y5" s="12">
        <f t="shared" si="6"/>
        <v>1</v>
      </c>
      <c r="Z5" s="12">
        <f t="shared" si="7"/>
        <v>1</v>
      </c>
      <c r="AA5" s="12">
        <f t="shared" si="8"/>
        <v>1</v>
      </c>
      <c r="AB5" s="12">
        <f t="shared" si="9"/>
        <v>1</v>
      </c>
      <c r="AC5" s="12">
        <f t="shared" si="10"/>
        <v>0</v>
      </c>
      <c r="AD5" s="12">
        <f t="shared" si="11"/>
        <v>1</v>
      </c>
      <c r="AE5" s="12">
        <f t="shared" si="12"/>
        <v>0</v>
      </c>
      <c r="AF5" s="12">
        <f t="shared" si="13"/>
        <v>0</v>
      </c>
      <c r="AG5" s="12">
        <f t="shared" si="14"/>
        <v>0</v>
      </c>
      <c r="AH5" s="12">
        <f t="shared" si="15"/>
        <v>0</v>
      </c>
      <c r="AI5" s="12">
        <f t="shared" si="16"/>
        <v>0</v>
      </c>
    </row>
    <row r="6" spans="1:44" s="12" customFormat="1" x14ac:dyDescent="0.25">
      <c r="A6" s="9" t="s">
        <v>30</v>
      </c>
      <c r="B6" s="39">
        <f t="shared" si="17"/>
        <v>10</v>
      </c>
      <c r="C6" s="38" t="s">
        <v>59</v>
      </c>
      <c r="D6" s="8" t="s">
        <v>60</v>
      </c>
      <c r="E6" s="8" t="s">
        <v>93</v>
      </c>
      <c r="F6" s="8" t="s">
        <v>66</v>
      </c>
      <c r="G6" s="8" t="s">
        <v>92</v>
      </c>
      <c r="H6" s="8" t="s">
        <v>55</v>
      </c>
      <c r="I6" s="8" t="s">
        <v>94</v>
      </c>
      <c r="J6" s="8" t="s">
        <v>50</v>
      </c>
      <c r="K6" s="8" t="s">
        <v>110</v>
      </c>
      <c r="L6" s="8" t="s">
        <v>54</v>
      </c>
      <c r="M6" s="8" t="s">
        <v>61</v>
      </c>
      <c r="N6" s="8" t="s">
        <v>52</v>
      </c>
      <c r="O6" s="8" t="s">
        <v>67</v>
      </c>
      <c r="P6" s="8" t="s">
        <v>51</v>
      </c>
      <c r="Q6" s="8" t="s">
        <v>72</v>
      </c>
      <c r="R6" s="8" t="s">
        <v>49</v>
      </c>
      <c r="T6" s="12">
        <f t="shared" si="1"/>
        <v>1</v>
      </c>
      <c r="U6" s="12">
        <f t="shared" si="2"/>
        <v>0</v>
      </c>
      <c r="V6" s="12">
        <f t="shared" si="3"/>
        <v>1</v>
      </c>
      <c r="W6" s="12">
        <f t="shared" si="4"/>
        <v>1</v>
      </c>
      <c r="X6" s="12">
        <f t="shared" si="5"/>
        <v>1</v>
      </c>
      <c r="Y6" s="12">
        <f t="shared" si="6"/>
        <v>0</v>
      </c>
      <c r="Z6" s="12">
        <f t="shared" si="7"/>
        <v>0</v>
      </c>
      <c r="AA6" s="12">
        <f t="shared" si="8"/>
        <v>1</v>
      </c>
      <c r="AB6" s="12">
        <f t="shared" si="9"/>
        <v>1</v>
      </c>
      <c r="AC6" s="12">
        <f t="shared" si="10"/>
        <v>0</v>
      </c>
      <c r="AD6" s="12">
        <f t="shared" si="11"/>
        <v>1</v>
      </c>
      <c r="AE6" s="12">
        <f t="shared" si="12"/>
        <v>1</v>
      </c>
      <c r="AF6" s="12">
        <f t="shared" si="13"/>
        <v>1</v>
      </c>
      <c r="AG6" s="12">
        <f t="shared" si="14"/>
        <v>0</v>
      </c>
      <c r="AH6" s="12">
        <f t="shared" si="15"/>
        <v>1</v>
      </c>
      <c r="AI6" s="12">
        <f t="shared" si="16"/>
        <v>0</v>
      </c>
      <c r="AK6" s="18"/>
      <c r="AL6" s="18"/>
      <c r="AM6" s="18"/>
      <c r="AN6" s="18"/>
      <c r="AO6" s="18"/>
      <c r="AP6" s="18"/>
      <c r="AQ6" s="18"/>
      <c r="AR6" s="18"/>
    </row>
    <row r="7" spans="1:44" s="12" customFormat="1" x14ac:dyDescent="0.25">
      <c r="A7" s="9" t="s">
        <v>31</v>
      </c>
      <c r="B7" s="39">
        <f t="shared" si="17"/>
        <v>9</v>
      </c>
      <c r="C7" s="38" t="s">
        <v>59</v>
      </c>
      <c r="D7" s="8" t="s">
        <v>60</v>
      </c>
      <c r="E7" s="8" t="s">
        <v>73</v>
      </c>
      <c r="F7" s="8" t="s">
        <v>74</v>
      </c>
      <c r="G7" s="8" t="s">
        <v>92</v>
      </c>
      <c r="H7" s="8" t="s">
        <v>65</v>
      </c>
      <c r="I7" s="8" t="s">
        <v>94</v>
      </c>
      <c r="J7" s="8" t="s">
        <v>50</v>
      </c>
      <c r="K7" s="8" t="s">
        <v>110</v>
      </c>
      <c r="L7" s="8" t="s">
        <v>54</v>
      </c>
      <c r="M7" s="8" t="s">
        <v>61</v>
      </c>
      <c r="N7" s="8" t="s">
        <v>52</v>
      </c>
      <c r="O7" s="8" t="s">
        <v>57</v>
      </c>
      <c r="P7" s="8" t="s">
        <v>51</v>
      </c>
      <c r="Q7" s="8" t="s">
        <v>72</v>
      </c>
      <c r="R7" s="8" t="s">
        <v>69</v>
      </c>
      <c r="T7" s="12">
        <f t="shared" si="1"/>
        <v>1</v>
      </c>
      <c r="U7" s="12">
        <f t="shared" si="2"/>
        <v>0</v>
      </c>
      <c r="V7" s="12">
        <f t="shared" si="3"/>
        <v>0</v>
      </c>
      <c r="W7" s="12">
        <f t="shared" si="4"/>
        <v>0</v>
      </c>
      <c r="X7" s="12">
        <f t="shared" si="5"/>
        <v>1</v>
      </c>
      <c r="Y7" s="12">
        <f t="shared" si="6"/>
        <v>1</v>
      </c>
      <c r="Z7" s="12">
        <f t="shared" si="7"/>
        <v>0</v>
      </c>
      <c r="AA7" s="12">
        <f t="shared" si="8"/>
        <v>1</v>
      </c>
      <c r="AB7" s="12">
        <f t="shared" si="9"/>
        <v>1</v>
      </c>
      <c r="AC7" s="12">
        <f t="shared" si="10"/>
        <v>0</v>
      </c>
      <c r="AD7" s="12">
        <f t="shared" si="11"/>
        <v>1</v>
      </c>
      <c r="AE7" s="12">
        <f t="shared" si="12"/>
        <v>1</v>
      </c>
      <c r="AF7" s="12">
        <f t="shared" si="13"/>
        <v>0</v>
      </c>
      <c r="AG7" s="12">
        <f t="shared" si="14"/>
        <v>0</v>
      </c>
      <c r="AH7" s="12">
        <f t="shared" si="15"/>
        <v>1</v>
      </c>
      <c r="AI7" s="12">
        <f t="shared" si="16"/>
        <v>1</v>
      </c>
      <c r="AK7" s="18"/>
      <c r="AL7" s="18"/>
      <c r="AM7" s="18"/>
      <c r="AN7" s="18"/>
      <c r="AO7" s="18"/>
      <c r="AP7" s="18"/>
      <c r="AQ7" s="18"/>
      <c r="AR7" s="18"/>
    </row>
    <row r="8" spans="1:44" s="12" customFormat="1" x14ac:dyDescent="0.25">
      <c r="A8" s="9" t="s">
        <v>32</v>
      </c>
      <c r="B8" s="39">
        <f t="shared" si="17"/>
        <v>8</v>
      </c>
      <c r="C8" s="38" t="s">
        <v>59</v>
      </c>
      <c r="D8" s="8" t="s">
        <v>60</v>
      </c>
      <c r="E8" s="8" t="s">
        <v>93</v>
      </c>
      <c r="F8" s="8" t="s">
        <v>66</v>
      </c>
      <c r="G8" s="8" t="s">
        <v>92</v>
      </c>
      <c r="H8" s="8" t="s">
        <v>55</v>
      </c>
      <c r="I8" s="8" t="s">
        <v>94</v>
      </c>
      <c r="J8" s="8" t="s">
        <v>50</v>
      </c>
      <c r="K8" s="8" t="s">
        <v>110</v>
      </c>
      <c r="L8" s="8" t="s">
        <v>54</v>
      </c>
      <c r="M8" s="8" t="s">
        <v>61</v>
      </c>
      <c r="N8" s="8" t="s">
        <v>62</v>
      </c>
      <c r="O8" s="8" t="s">
        <v>67</v>
      </c>
      <c r="P8" s="8" t="s">
        <v>51</v>
      </c>
      <c r="Q8" s="8" t="s">
        <v>53</v>
      </c>
      <c r="R8" s="8" t="s">
        <v>49</v>
      </c>
      <c r="T8" s="12">
        <f t="shared" si="1"/>
        <v>1</v>
      </c>
      <c r="U8" s="12">
        <f t="shared" si="2"/>
        <v>0</v>
      </c>
      <c r="V8" s="12">
        <f t="shared" si="3"/>
        <v>1</v>
      </c>
      <c r="W8" s="12">
        <f t="shared" si="4"/>
        <v>1</v>
      </c>
      <c r="X8" s="12">
        <f t="shared" si="5"/>
        <v>1</v>
      </c>
      <c r="Y8" s="12">
        <f t="shared" si="6"/>
        <v>0</v>
      </c>
      <c r="Z8" s="12">
        <f t="shared" si="7"/>
        <v>0</v>
      </c>
      <c r="AA8" s="12">
        <f t="shared" si="8"/>
        <v>1</v>
      </c>
      <c r="AB8" s="12">
        <f t="shared" si="9"/>
        <v>1</v>
      </c>
      <c r="AC8" s="12">
        <f t="shared" si="10"/>
        <v>0</v>
      </c>
      <c r="AD8" s="12">
        <f t="shared" si="11"/>
        <v>1</v>
      </c>
      <c r="AE8" s="12">
        <f t="shared" si="12"/>
        <v>0</v>
      </c>
      <c r="AF8" s="12">
        <f t="shared" si="13"/>
        <v>1</v>
      </c>
      <c r="AG8" s="12">
        <f t="shared" si="14"/>
        <v>0</v>
      </c>
      <c r="AH8" s="12">
        <f t="shared" si="15"/>
        <v>0</v>
      </c>
      <c r="AI8" s="12">
        <f t="shared" si="16"/>
        <v>0</v>
      </c>
      <c r="AK8" s="18"/>
      <c r="AL8" s="18"/>
      <c r="AM8" s="18"/>
      <c r="AN8" s="18"/>
      <c r="AO8" s="18"/>
      <c r="AP8" s="18"/>
      <c r="AQ8" s="18"/>
      <c r="AR8" s="18"/>
    </row>
    <row r="9" spans="1:44" s="12" customFormat="1" x14ac:dyDescent="0.25">
      <c r="A9" s="9" t="s">
        <v>33</v>
      </c>
      <c r="B9" s="39">
        <f t="shared" si="17"/>
        <v>8</v>
      </c>
      <c r="C9" s="38" t="s">
        <v>59</v>
      </c>
      <c r="D9" s="8" t="s">
        <v>60</v>
      </c>
      <c r="E9" s="8" t="s">
        <v>73</v>
      </c>
      <c r="F9" s="8" t="s">
        <v>66</v>
      </c>
      <c r="G9" s="8" t="s">
        <v>92</v>
      </c>
      <c r="H9" s="8" t="s">
        <v>65</v>
      </c>
      <c r="I9" s="8" t="s">
        <v>71</v>
      </c>
      <c r="J9" s="8" t="s">
        <v>50</v>
      </c>
      <c r="K9" s="8" t="s">
        <v>110</v>
      </c>
      <c r="L9" s="8" t="s">
        <v>54</v>
      </c>
      <c r="M9" s="8" t="s">
        <v>61</v>
      </c>
      <c r="N9" s="8" t="s">
        <v>62</v>
      </c>
      <c r="O9" s="8" t="s">
        <v>57</v>
      </c>
      <c r="P9" s="8" t="s">
        <v>51</v>
      </c>
      <c r="Q9" s="8" t="s">
        <v>53</v>
      </c>
      <c r="R9" s="8" t="s">
        <v>49</v>
      </c>
      <c r="T9" s="12">
        <f t="shared" si="1"/>
        <v>1</v>
      </c>
      <c r="U9" s="12">
        <f t="shared" si="2"/>
        <v>0</v>
      </c>
      <c r="V9" s="12">
        <f t="shared" si="3"/>
        <v>0</v>
      </c>
      <c r="W9" s="12">
        <f t="shared" si="4"/>
        <v>1</v>
      </c>
      <c r="X9" s="12">
        <f t="shared" si="5"/>
        <v>1</v>
      </c>
      <c r="Y9" s="12">
        <f t="shared" si="6"/>
        <v>1</v>
      </c>
      <c r="Z9" s="12">
        <f t="shared" si="7"/>
        <v>1</v>
      </c>
      <c r="AA9" s="12">
        <f t="shared" si="8"/>
        <v>1</v>
      </c>
      <c r="AB9" s="12">
        <f t="shared" si="9"/>
        <v>1</v>
      </c>
      <c r="AC9" s="12">
        <f t="shared" si="10"/>
        <v>0</v>
      </c>
      <c r="AD9" s="12">
        <f t="shared" si="11"/>
        <v>1</v>
      </c>
      <c r="AE9" s="12">
        <f t="shared" si="12"/>
        <v>0</v>
      </c>
      <c r="AF9" s="12">
        <f t="shared" si="13"/>
        <v>0</v>
      </c>
      <c r="AG9" s="12">
        <f t="shared" si="14"/>
        <v>0</v>
      </c>
      <c r="AH9" s="12">
        <f t="shared" si="15"/>
        <v>0</v>
      </c>
      <c r="AI9" s="12">
        <f t="shared" si="16"/>
        <v>0</v>
      </c>
      <c r="AK9" s="18"/>
      <c r="AL9" s="18"/>
      <c r="AM9" s="18"/>
      <c r="AN9" s="18"/>
      <c r="AO9" s="18"/>
      <c r="AP9" s="18"/>
      <c r="AQ9" s="18"/>
      <c r="AR9" s="18"/>
    </row>
    <row r="10" spans="1:44" s="12" customFormat="1" x14ac:dyDescent="0.25">
      <c r="A10" s="9" t="s">
        <v>98</v>
      </c>
      <c r="B10" s="39">
        <f t="shared" si="17"/>
        <v>10</v>
      </c>
      <c r="C10" s="38" t="s">
        <v>59</v>
      </c>
      <c r="D10" s="8" t="s">
        <v>60</v>
      </c>
      <c r="E10" s="8" t="s">
        <v>93</v>
      </c>
      <c r="F10" s="8" t="s">
        <v>66</v>
      </c>
      <c r="G10" s="8" t="s">
        <v>92</v>
      </c>
      <c r="H10" s="8" t="s">
        <v>65</v>
      </c>
      <c r="I10" s="8" t="s">
        <v>94</v>
      </c>
      <c r="J10" s="8" t="s">
        <v>50</v>
      </c>
      <c r="K10" s="8" t="s">
        <v>110</v>
      </c>
      <c r="L10" s="8" t="s">
        <v>54</v>
      </c>
      <c r="M10" s="8" t="s">
        <v>61</v>
      </c>
      <c r="N10" s="8" t="s">
        <v>52</v>
      </c>
      <c r="O10" s="8" t="s">
        <v>57</v>
      </c>
      <c r="P10" s="8" t="s">
        <v>51</v>
      </c>
      <c r="Q10" s="8" t="s">
        <v>72</v>
      </c>
      <c r="R10" s="8" t="s">
        <v>49</v>
      </c>
      <c r="T10" s="12">
        <f t="shared" si="1"/>
        <v>1</v>
      </c>
      <c r="U10" s="12">
        <f t="shared" si="2"/>
        <v>0</v>
      </c>
      <c r="V10" s="12">
        <f t="shared" si="3"/>
        <v>1</v>
      </c>
      <c r="W10" s="12">
        <f t="shared" si="4"/>
        <v>1</v>
      </c>
      <c r="X10" s="12">
        <f t="shared" si="5"/>
        <v>1</v>
      </c>
      <c r="Y10" s="12">
        <f t="shared" si="6"/>
        <v>1</v>
      </c>
      <c r="Z10" s="12">
        <f t="shared" si="7"/>
        <v>0</v>
      </c>
      <c r="AA10" s="12">
        <f t="shared" si="8"/>
        <v>1</v>
      </c>
      <c r="AB10" s="12">
        <f t="shared" si="9"/>
        <v>1</v>
      </c>
      <c r="AC10" s="12">
        <f t="shared" si="10"/>
        <v>0</v>
      </c>
      <c r="AD10" s="12">
        <f t="shared" si="11"/>
        <v>1</v>
      </c>
      <c r="AE10" s="12">
        <f t="shared" si="12"/>
        <v>1</v>
      </c>
      <c r="AF10" s="12">
        <f t="shared" si="13"/>
        <v>0</v>
      </c>
      <c r="AG10" s="12">
        <f t="shared" si="14"/>
        <v>0</v>
      </c>
      <c r="AH10" s="12">
        <f t="shared" si="15"/>
        <v>1</v>
      </c>
      <c r="AI10" s="12">
        <f t="shared" si="16"/>
        <v>0</v>
      </c>
      <c r="AK10" s="18"/>
      <c r="AL10" s="18"/>
      <c r="AM10" s="18"/>
      <c r="AN10" s="18"/>
      <c r="AO10" s="18"/>
      <c r="AP10" s="18"/>
      <c r="AQ10" s="18"/>
      <c r="AR10" s="18"/>
    </row>
    <row r="11" spans="1:44" s="12" customFormat="1" x14ac:dyDescent="0.25">
      <c r="A11" s="9" t="s">
        <v>99</v>
      </c>
      <c r="B11" s="39">
        <f t="shared" si="17"/>
        <v>13</v>
      </c>
      <c r="C11" s="38" t="s">
        <v>59</v>
      </c>
      <c r="D11" s="8" t="s">
        <v>60</v>
      </c>
      <c r="E11" s="8" t="s">
        <v>93</v>
      </c>
      <c r="F11" s="8" t="s">
        <v>66</v>
      </c>
      <c r="G11" s="8" t="s">
        <v>92</v>
      </c>
      <c r="H11" s="8" t="s">
        <v>65</v>
      </c>
      <c r="I11" s="8" t="s">
        <v>71</v>
      </c>
      <c r="J11" s="8" t="s">
        <v>50</v>
      </c>
      <c r="K11" s="8" t="s">
        <v>110</v>
      </c>
      <c r="L11" s="8" t="s">
        <v>54</v>
      </c>
      <c r="M11" s="8" t="s">
        <v>61</v>
      </c>
      <c r="N11" s="8" t="s">
        <v>52</v>
      </c>
      <c r="O11" s="8" t="s">
        <v>67</v>
      </c>
      <c r="P11" s="8" t="s">
        <v>51</v>
      </c>
      <c r="Q11" s="8" t="s">
        <v>72</v>
      </c>
      <c r="R11" s="8" t="s">
        <v>69</v>
      </c>
      <c r="T11" s="12">
        <f t="shared" si="1"/>
        <v>1</v>
      </c>
      <c r="U11" s="12">
        <f t="shared" si="2"/>
        <v>0</v>
      </c>
      <c r="V11" s="12">
        <f t="shared" si="3"/>
        <v>1</v>
      </c>
      <c r="W11" s="12">
        <f t="shared" si="4"/>
        <v>1</v>
      </c>
      <c r="X11" s="12">
        <f t="shared" si="5"/>
        <v>1</v>
      </c>
      <c r="Y11" s="12">
        <f t="shared" si="6"/>
        <v>1</v>
      </c>
      <c r="Z11" s="12">
        <f t="shared" si="7"/>
        <v>1</v>
      </c>
      <c r="AA11" s="12">
        <f t="shared" si="8"/>
        <v>1</v>
      </c>
      <c r="AB11" s="12">
        <f t="shared" si="9"/>
        <v>1</v>
      </c>
      <c r="AC11" s="12">
        <f t="shared" si="10"/>
        <v>0</v>
      </c>
      <c r="AD11" s="12">
        <f t="shared" si="11"/>
        <v>1</v>
      </c>
      <c r="AE11" s="12">
        <f t="shared" si="12"/>
        <v>1</v>
      </c>
      <c r="AF11" s="12">
        <f t="shared" si="13"/>
        <v>1</v>
      </c>
      <c r="AG11" s="12">
        <f t="shared" si="14"/>
        <v>0</v>
      </c>
      <c r="AH11" s="12">
        <f t="shared" si="15"/>
        <v>1</v>
      </c>
      <c r="AI11" s="12">
        <f t="shared" si="16"/>
        <v>1</v>
      </c>
      <c r="AK11" s="18"/>
      <c r="AL11" s="18"/>
      <c r="AM11" s="18"/>
      <c r="AN11" s="18"/>
      <c r="AO11" s="18"/>
      <c r="AP11" s="18"/>
      <c r="AQ11" s="18"/>
      <c r="AR11" s="18"/>
    </row>
    <row r="12" spans="1:44" s="12" customFormat="1" x14ac:dyDescent="0.25">
      <c r="A12" s="9" t="s">
        <v>100</v>
      </c>
      <c r="B12" s="71">
        <v>6</v>
      </c>
      <c r="C12" s="38" t="s">
        <v>115</v>
      </c>
      <c r="D12" s="8" t="s">
        <v>115</v>
      </c>
      <c r="E12" s="8" t="s">
        <v>115</v>
      </c>
      <c r="F12" s="8" t="s">
        <v>115</v>
      </c>
      <c r="G12" s="8" t="s">
        <v>115</v>
      </c>
      <c r="H12" s="8" t="s">
        <v>115</v>
      </c>
      <c r="I12" s="8" t="s">
        <v>115</v>
      </c>
      <c r="J12" s="8" t="s">
        <v>115</v>
      </c>
      <c r="K12" s="8" t="s">
        <v>115</v>
      </c>
      <c r="L12" s="8" t="s">
        <v>115</v>
      </c>
      <c r="M12" s="8" t="s">
        <v>115</v>
      </c>
      <c r="N12" s="8" t="s">
        <v>115</v>
      </c>
      <c r="O12" s="8" t="s">
        <v>115</v>
      </c>
      <c r="P12" s="8" t="s">
        <v>115</v>
      </c>
      <c r="Q12" s="8" t="s">
        <v>115</v>
      </c>
      <c r="R12" s="8" t="s">
        <v>115</v>
      </c>
      <c r="T12" s="12">
        <f t="shared" si="1"/>
        <v>0</v>
      </c>
      <c r="U12" s="12">
        <f t="shared" si="2"/>
        <v>0</v>
      </c>
      <c r="V12" s="12">
        <f t="shared" si="3"/>
        <v>0</v>
      </c>
      <c r="W12" s="12">
        <f t="shared" si="4"/>
        <v>0</v>
      </c>
      <c r="X12" s="12">
        <f t="shared" si="5"/>
        <v>0</v>
      </c>
      <c r="Y12" s="12">
        <f t="shared" si="6"/>
        <v>0</v>
      </c>
      <c r="Z12" s="12">
        <f t="shared" si="7"/>
        <v>0</v>
      </c>
      <c r="AA12" s="12">
        <f t="shared" si="8"/>
        <v>0</v>
      </c>
      <c r="AB12" s="12">
        <f t="shared" si="9"/>
        <v>0</v>
      </c>
      <c r="AC12" s="12">
        <f t="shared" si="10"/>
        <v>0</v>
      </c>
      <c r="AD12" s="12">
        <f t="shared" si="11"/>
        <v>0</v>
      </c>
      <c r="AE12" s="12">
        <f t="shared" si="12"/>
        <v>0</v>
      </c>
      <c r="AF12" s="12">
        <f t="shared" si="13"/>
        <v>0</v>
      </c>
      <c r="AG12" s="12">
        <f t="shared" si="14"/>
        <v>0</v>
      </c>
      <c r="AH12" s="12">
        <f t="shared" si="15"/>
        <v>0</v>
      </c>
      <c r="AI12" s="12">
        <f t="shared" si="16"/>
        <v>0</v>
      </c>
      <c r="AK12" s="18"/>
      <c r="AL12" s="18"/>
      <c r="AM12" s="18"/>
      <c r="AN12" s="18"/>
      <c r="AO12" s="18"/>
      <c r="AP12" s="18"/>
      <c r="AQ12" s="18"/>
      <c r="AR12" s="18"/>
    </row>
    <row r="13" spans="1:44" s="12" customFormat="1" x14ac:dyDescent="0.25">
      <c r="A13" s="9" t="s">
        <v>101</v>
      </c>
      <c r="B13" s="39">
        <f t="shared" si="17"/>
        <v>10</v>
      </c>
      <c r="C13" s="38" t="s">
        <v>111</v>
      </c>
      <c r="D13" s="8" t="s">
        <v>68</v>
      </c>
      <c r="E13" s="8" t="s">
        <v>73</v>
      </c>
      <c r="F13" s="8" t="s">
        <v>66</v>
      </c>
      <c r="G13" s="8" t="s">
        <v>92</v>
      </c>
      <c r="H13" s="8" t="s">
        <v>65</v>
      </c>
      <c r="I13" s="8" t="s">
        <v>94</v>
      </c>
      <c r="J13" s="8" t="s">
        <v>70</v>
      </c>
      <c r="K13" s="8" t="s">
        <v>110</v>
      </c>
      <c r="L13" s="8" t="s">
        <v>63</v>
      </c>
      <c r="M13" s="8" t="s">
        <v>61</v>
      </c>
      <c r="N13" s="8" t="s">
        <v>62</v>
      </c>
      <c r="O13" s="8" t="s">
        <v>67</v>
      </c>
      <c r="P13" s="8" t="s">
        <v>51</v>
      </c>
      <c r="Q13" s="8" t="s">
        <v>72</v>
      </c>
      <c r="R13" s="8" t="s">
        <v>69</v>
      </c>
      <c r="T13" s="12">
        <f t="shared" si="1"/>
        <v>0</v>
      </c>
      <c r="U13" s="12">
        <f t="shared" si="2"/>
        <v>1</v>
      </c>
      <c r="V13" s="12">
        <f t="shared" si="3"/>
        <v>0</v>
      </c>
      <c r="W13" s="12">
        <f t="shared" si="4"/>
        <v>1</v>
      </c>
      <c r="X13" s="12">
        <f t="shared" si="5"/>
        <v>1</v>
      </c>
      <c r="Y13" s="12">
        <f t="shared" si="6"/>
        <v>1</v>
      </c>
      <c r="Z13" s="12">
        <f t="shared" si="7"/>
        <v>0</v>
      </c>
      <c r="AA13" s="12">
        <f t="shared" si="8"/>
        <v>0</v>
      </c>
      <c r="AB13" s="12">
        <f t="shared" si="9"/>
        <v>1</v>
      </c>
      <c r="AC13" s="12">
        <f t="shared" si="10"/>
        <v>1</v>
      </c>
      <c r="AD13" s="12">
        <f t="shared" si="11"/>
        <v>1</v>
      </c>
      <c r="AE13" s="12">
        <f t="shared" si="12"/>
        <v>0</v>
      </c>
      <c r="AF13" s="12">
        <f t="shared" si="13"/>
        <v>1</v>
      </c>
      <c r="AG13" s="12">
        <f t="shared" si="14"/>
        <v>0</v>
      </c>
      <c r="AH13" s="12">
        <f t="shared" si="15"/>
        <v>1</v>
      </c>
      <c r="AI13" s="12">
        <f t="shared" si="16"/>
        <v>1</v>
      </c>
      <c r="AK13" s="18"/>
      <c r="AL13" s="18"/>
      <c r="AM13" s="18"/>
      <c r="AN13" s="18"/>
      <c r="AO13" s="18"/>
      <c r="AP13" s="18"/>
      <c r="AQ13" s="18"/>
      <c r="AR13" s="18"/>
    </row>
    <row r="14" spans="1:44" s="12" customFormat="1" x14ac:dyDescent="0.25">
      <c r="A14" s="9" t="s">
        <v>102</v>
      </c>
      <c r="B14" s="39">
        <f t="shared" si="17"/>
        <v>7</v>
      </c>
      <c r="C14" s="38" t="s">
        <v>59</v>
      </c>
      <c r="D14" s="8" t="s">
        <v>60</v>
      </c>
      <c r="E14" s="8" t="s">
        <v>73</v>
      </c>
      <c r="F14" s="8" t="s">
        <v>66</v>
      </c>
      <c r="G14" s="8" t="s">
        <v>58</v>
      </c>
      <c r="H14" s="8" t="s">
        <v>55</v>
      </c>
      <c r="I14" s="8" t="s">
        <v>94</v>
      </c>
      <c r="J14" s="8" t="s">
        <v>50</v>
      </c>
      <c r="K14" s="8" t="s">
        <v>110</v>
      </c>
      <c r="L14" s="8" t="s">
        <v>54</v>
      </c>
      <c r="M14" s="8" t="s">
        <v>61</v>
      </c>
      <c r="N14" s="8" t="s">
        <v>52</v>
      </c>
      <c r="O14" s="8" t="s">
        <v>67</v>
      </c>
      <c r="P14" s="8" t="s">
        <v>51</v>
      </c>
      <c r="Q14" s="8" t="s">
        <v>53</v>
      </c>
      <c r="R14" s="8" t="s">
        <v>49</v>
      </c>
      <c r="T14" s="12">
        <f t="shared" si="1"/>
        <v>1</v>
      </c>
      <c r="U14" s="12">
        <f t="shared" si="2"/>
        <v>0</v>
      </c>
      <c r="V14" s="12">
        <f t="shared" si="3"/>
        <v>0</v>
      </c>
      <c r="W14" s="12">
        <f t="shared" si="4"/>
        <v>1</v>
      </c>
      <c r="X14" s="12">
        <f t="shared" si="5"/>
        <v>0</v>
      </c>
      <c r="Y14" s="12">
        <f t="shared" si="6"/>
        <v>0</v>
      </c>
      <c r="Z14" s="12">
        <f t="shared" si="7"/>
        <v>0</v>
      </c>
      <c r="AA14" s="12">
        <f t="shared" si="8"/>
        <v>1</v>
      </c>
      <c r="AB14" s="12">
        <f t="shared" si="9"/>
        <v>1</v>
      </c>
      <c r="AC14" s="12">
        <f t="shared" si="10"/>
        <v>0</v>
      </c>
      <c r="AD14" s="12">
        <f t="shared" si="11"/>
        <v>1</v>
      </c>
      <c r="AE14" s="12">
        <f t="shared" si="12"/>
        <v>1</v>
      </c>
      <c r="AF14" s="12">
        <f t="shared" si="13"/>
        <v>1</v>
      </c>
      <c r="AG14" s="12">
        <f t="shared" si="14"/>
        <v>0</v>
      </c>
      <c r="AH14" s="12">
        <f t="shared" si="15"/>
        <v>0</v>
      </c>
      <c r="AI14" s="12">
        <f t="shared" si="16"/>
        <v>0</v>
      </c>
      <c r="AK14" s="18"/>
      <c r="AL14" s="18"/>
      <c r="AM14" s="18"/>
      <c r="AN14" s="18"/>
      <c r="AO14" s="18"/>
      <c r="AP14" s="18"/>
      <c r="AQ14" s="18"/>
      <c r="AR14" s="18"/>
    </row>
    <row r="15" spans="1:44" x14ac:dyDescent="0.25">
      <c r="A15" s="9" t="s">
        <v>34</v>
      </c>
      <c r="B15" s="39">
        <f t="shared" si="17"/>
        <v>7</v>
      </c>
      <c r="C15" s="38" t="s">
        <v>115</v>
      </c>
      <c r="D15" s="8" t="s">
        <v>60</v>
      </c>
      <c r="E15" s="8" t="s">
        <v>73</v>
      </c>
      <c r="F15" s="8" t="s">
        <v>66</v>
      </c>
      <c r="G15" s="8" t="s">
        <v>92</v>
      </c>
      <c r="H15" s="8" t="s">
        <v>65</v>
      </c>
      <c r="I15" s="8" t="s">
        <v>94</v>
      </c>
      <c r="J15" s="8" t="s">
        <v>50</v>
      </c>
      <c r="K15" s="8" t="s">
        <v>110</v>
      </c>
      <c r="L15" s="8" t="s">
        <v>54</v>
      </c>
      <c r="M15" s="8" t="s">
        <v>61</v>
      </c>
      <c r="N15" s="8" t="s">
        <v>62</v>
      </c>
      <c r="O15" s="8" t="s">
        <v>67</v>
      </c>
      <c r="P15" s="8" t="s">
        <v>51</v>
      </c>
      <c r="Q15" s="8" t="s">
        <v>53</v>
      </c>
      <c r="R15" s="8" t="s">
        <v>49</v>
      </c>
      <c r="T15" s="12">
        <f t="shared" si="1"/>
        <v>0</v>
      </c>
      <c r="U15" s="12">
        <f t="shared" si="2"/>
        <v>0</v>
      </c>
      <c r="V15" s="12">
        <f t="shared" si="3"/>
        <v>0</v>
      </c>
      <c r="W15" s="12">
        <f t="shared" si="4"/>
        <v>1</v>
      </c>
      <c r="X15" s="12">
        <f t="shared" si="5"/>
        <v>1</v>
      </c>
      <c r="Y15" s="12">
        <f t="shared" si="6"/>
        <v>1</v>
      </c>
      <c r="Z15" s="12">
        <f t="shared" si="7"/>
        <v>0</v>
      </c>
      <c r="AA15" s="12">
        <f t="shared" si="8"/>
        <v>1</v>
      </c>
      <c r="AB15" s="12">
        <f t="shared" si="9"/>
        <v>1</v>
      </c>
      <c r="AC15" s="12">
        <f t="shared" si="10"/>
        <v>0</v>
      </c>
      <c r="AD15" s="12">
        <f t="shared" si="11"/>
        <v>1</v>
      </c>
      <c r="AE15" s="12">
        <f t="shared" si="12"/>
        <v>0</v>
      </c>
      <c r="AF15" s="12">
        <f t="shared" si="13"/>
        <v>1</v>
      </c>
      <c r="AG15" s="12">
        <f t="shared" si="14"/>
        <v>0</v>
      </c>
      <c r="AH15" s="12">
        <f t="shared" si="15"/>
        <v>0</v>
      </c>
      <c r="AI15" s="12">
        <f t="shared" si="16"/>
        <v>0</v>
      </c>
    </row>
    <row r="16" spans="1:44" x14ac:dyDescent="0.25">
      <c r="A16" s="9" t="s">
        <v>35</v>
      </c>
      <c r="B16" s="39">
        <f t="shared" si="17"/>
        <v>13</v>
      </c>
      <c r="C16" s="38" t="s">
        <v>59</v>
      </c>
      <c r="D16" s="8" t="s">
        <v>68</v>
      </c>
      <c r="E16" s="8" t="s">
        <v>73</v>
      </c>
      <c r="F16" s="8" t="s">
        <v>66</v>
      </c>
      <c r="G16" s="8" t="s">
        <v>92</v>
      </c>
      <c r="H16" s="8" t="s">
        <v>65</v>
      </c>
      <c r="I16" s="8" t="s">
        <v>71</v>
      </c>
      <c r="J16" s="8" t="s">
        <v>50</v>
      </c>
      <c r="K16" s="8" t="s">
        <v>110</v>
      </c>
      <c r="L16" s="8" t="s">
        <v>54</v>
      </c>
      <c r="M16" s="8" t="s">
        <v>61</v>
      </c>
      <c r="N16" s="8" t="s">
        <v>52</v>
      </c>
      <c r="O16" s="8" t="s">
        <v>67</v>
      </c>
      <c r="P16" s="8" t="s">
        <v>51</v>
      </c>
      <c r="Q16" s="8" t="s">
        <v>72</v>
      </c>
      <c r="R16" s="8" t="s">
        <v>69</v>
      </c>
      <c r="T16" s="12">
        <f t="shared" si="1"/>
        <v>1</v>
      </c>
      <c r="U16" s="12">
        <f t="shared" si="2"/>
        <v>1</v>
      </c>
      <c r="V16" s="12">
        <f t="shared" si="3"/>
        <v>0</v>
      </c>
      <c r="W16" s="12">
        <f t="shared" si="4"/>
        <v>1</v>
      </c>
      <c r="X16" s="12">
        <f t="shared" si="5"/>
        <v>1</v>
      </c>
      <c r="Y16" s="12">
        <f t="shared" si="6"/>
        <v>1</v>
      </c>
      <c r="Z16" s="12">
        <f t="shared" si="7"/>
        <v>1</v>
      </c>
      <c r="AA16" s="12">
        <f t="shared" si="8"/>
        <v>1</v>
      </c>
      <c r="AB16" s="12">
        <f t="shared" si="9"/>
        <v>1</v>
      </c>
      <c r="AC16" s="12">
        <f t="shared" si="10"/>
        <v>0</v>
      </c>
      <c r="AD16" s="12">
        <f t="shared" si="11"/>
        <v>1</v>
      </c>
      <c r="AE16" s="12">
        <f t="shared" si="12"/>
        <v>1</v>
      </c>
      <c r="AF16" s="12">
        <f t="shared" si="13"/>
        <v>1</v>
      </c>
      <c r="AG16" s="12">
        <f t="shared" si="14"/>
        <v>0</v>
      </c>
      <c r="AH16" s="12">
        <f t="shared" si="15"/>
        <v>1</v>
      </c>
      <c r="AI16" s="12">
        <f t="shared" si="16"/>
        <v>1</v>
      </c>
    </row>
    <row r="17" spans="1:44" x14ac:dyDescent="0.25">
      <c r="A17" s="9" t="s">
        <v>36</v>
      </c>
      <c r="B17" s="39">
        <f t="shared" si="17"/>
        <v>7</v>
      </c>
      <c r="C17" s="38" t="s">
        <v>59</v>
      </c>
      <c r="D17" s="8" t="s">
        <v>60</v>
      </c>
      <c r="E17" s="8" t="s">
        <v>73</v>
      </c>
      <c r="F17" s="8" t="s">
        <v>74</v>
      </c>
      <c r="G17" s="8" t="s">
        <v>92</v>
      </c>
      <c r="H17" s="8" t="s">
        <v>55</v>
      </c>
      <c r="I17" s="8" t="s">
        <v>94</v>
      </c>
      <c r="J17" s="8" t="s">
        <v>70</v>
      </c>
      <c r="K17" s="8" t="s">
        <v>110</v>
      </c>
      <c r="L17" s="8" t="s">
        <v>54</v>
      </c>
      <c r="M17" s="8" t="s">
        <v>61</v>
      </c>
      <c r="N17" s="8" t="s">
        <v>62</v>
      </c>
      <c r="O17" s="8" t="s">
        <v>57</v>
      </c>
      <c r="P17" s="8" t="s">
        <v>56</v>
      </c>
      <c r="Q17" s="8" t="s">
        <v>72</v>
      </c>
      <c r="R17" s="8" t="s">
        <v>69</v>
      </c>
      <c r="T17" s="12">
        <f t="shared" si="1"/>
        <v>1</v>
      </c>
      <c r="U17" s="12">
        <f t="shared" si="2"/>
        <v>0</v>
      </c>
      <c r="V17" s="12">
        <f t="shared" si="3"/>
        <v>0</v>
      </c>
      <c r="W17" s="12">
        <f t="shared" si="4"/>
        <v>0</v>
      </c>
      <c r="X17" s="12">
        <f t="shared" si="5"/>
        <v>1</v>
      </c>
      <c r="Y17" s="12">
        <f t="shared" si="6"/>
        <v>0</v>
      </c>
      <c r="Z17" s="12">
        <f t="shared" si="7"/>
        <v>0</v>
      </c>
      <c r="AA17" s="12">
        <f t="shared" si="8"/>
        <v>0</v>
      </c>
      <c r="AB17" s="12">
        <f t="shared" si="9"/>
        <v>1</v>
      </c>
      <c r="AC17" s="12">
        <f t="shared" si="10"/>
        <v>0</v>
      </c>
      <c r="AD17" s="12">
        <f t="shared" si="11"/>
        <v>1</v>
      </c>
      <c r="AE17" s="12">
        <f t="shared" si="12"/>
        <v>0</v>
      </c>
      <c r="AF17" s="12">
        <f t="shared" si="13"/>
        <v>0</v>
      </c>
      <c r="AG17" s="12">
        <f t="shared" si="14"/>
        <v>1</v>
      </c>
      <c r="AH17" s="12">
        <f t="shared" si="15"/>
        <v>1</v>
      </c>
      <c r="AI17" s="12">
        <f t="shared" si="16"/>
        <v>1</v>
      </c>
    </row>
    <row r="18" spans="1:44" x14ac:dyDescent="0.25">
      <c r="A18" s="9" t="s">
        <v>37</v>
      </c>
      <c r="B18" s="39">
        <f t="shared" si="17"/>
        <v>11</v>
      </c>
      <c r="C18" s="38" t="s">
        <v>59</v>
      </c>
      <c r="D18" s="8" t="s">
        <v>60</v>
      </c>
      <c r="E18" s="8" t="s">
        <v>93</v>
      </c>
      <c r="F18" s="8" t="s">
        <v>74</v>
      </c>
      <c r="G18" s="8" t="s">
        <v>92</v>
      </c>
      <c r="H18" s="8" t="s">
        <v>65</v>
      </c>
      <c r="I18" s="8" t="s">
        <v>71</v>
      </c>
      <c r="J18" s="8" t="s">
        <v>50</v>
      </c>
      <c r="K18" s="8" t="s">
        <v>110</v>
      </c>
      <c r="L18" s="8" t="s">
        <v>54</v>
      </c>
      <c r="M18" s="8" t="s">
        <v>61</v>
      </c>
      <c r="N18" s="8" t="s">
        <v>62</v>
      </c>
      <c r="O18" s="8" t="s">
        <v>67</v>
      </c>
      <c r="P18" s="8" t="s">
        <v>51</v>
      </c>
      <c r="Q18" s="8" t="s">
        <v>72</v>
      </c>
      <c r="R18" s="8" t="s">
        <v>69</v>
      </c>
      <c r="T18" s="12">
        <f t="shared" si="1"/>
        <v>1</v>
      </c>
      <c r="U18" s="12">
        <f t="shared" si="2"/>
        <v>0</v>
      </c>
      <c r="V18" s="12">
        <f t="shared" si="3"/>
        <v>1</v>
      </c>
      <c r="W18" s="12">
        <f t="shared" si="4"/>
        <v>0</v>
      </c>
      <c r="X18" s="12">
        <f t="shared" si="5"/>
        <v>1</v>
      </c>
      <c r="Y18" s="12">
        <f t="shared" si="6"/>
        <v>1</v>
      </c>
      <c r="Z18" s="12">
        <f t="shared" si="7"/>
        <v>1</v>
      </c>
      <c r="AA18" s="12">
        <f t="shared" si="8"/>
        <v>1</v>
      </c>
      <c r="AB18" s="12">
        <f t="shared" si="9"/>
        <v>1</v>
      </c>
      <c r="AC18" s="12">
        <f t="shared" si="10"/>
        <v>0</v>
      </c>
      <c r="AD18" s="12">
        <f t="shared" si="11"/>
        <v>1</v>
      </c>
      <c r="AE18" s="12">
        <f t="shared" si="12"/>
        <v>0</v>
      </c>
      <c r="AF18" s="12">
        <f t="shared" si="13"/>
        <v>1</v>
      </c>
      <c r="AG18" s="12">
        <f t="shared" si="14"/>
        <v>0</v>
      </c>
      <c r="AH18" s="12">
        <f t="shared" si="15"/>
        <v>1</v>
      </c>
      <c r="AI18" s="12">
        <f t="shared" si="16"/>
        <v>1</v>
      </c>
    </row>
    <row r="19" spans="1:44" x14ac:dyDescent="0.25">
      <c r="A19" s="9" t="s">
        <v>104</v>
      </c>
      <c r="B19" s="39">
        <f t="shared" si="17"/>
        <v>12</v>
      </c>
      <c r="C19" s="38" t="s">
        <v>111</v>
      </c>
      <c r="D19" s="8" t="s">
        <v>68</v>
      </c>
      <c r="E19" s="8" t="s">
        <v>93</v>
      </c>
      <c r="F19" s="8" t="s">
        <v>74</v>
      </c>
      <c r="G19" s="8" t="s">
        <v>92</v>
      </c>
      <c r="H19" s="8" t="s">
        <v>65</v>
      </c>
      <c r="I19" s="8" t="s">
        <v>71</v>
      </c>
      <c r="J19" s="8" t="s">
        <v>50</v>
      </c>
      <c r="K19" s="8" t="s">
        <v>110</v>
      </c>
      <c r="L19" s="8" t="s">
        <v>63</v>
      </c>
      <c r="M19" s="8" t="s">
        <v>75</v>
      </c>
      <c r="N19" s="8" t="s">
        <v>52</v>
      </c>
      <c r="O19" s="8" t="s">
        <v>67</v>
      </c>
      <c r="P19" s="8" t="s">
        <v>51</v>
      </c>
      <c r="Q19" s="8" t="s">
        <v>72</v>
      </c>
      <c r="R19" s="8" t="s">
        <v>69</v>
      </c>
      <c r="T19" s="12">
        <f t="shared" si="1"/>
        <v>0</v>
      </c>
      <c r="U19" s="12">
        <f t="shared" si="2"/>
        <v>1</v>
      </c>
      <c r="V19" s="12">
        <f t="shared" si="3"/>
        <v>1</v>
      </c>
      <c r="W19" s="12">
        <f t="shared" si="4"/>
        <v>0</v>
      </c>
      <c r="X19" s="12">
        <f t="shared" si="5"/>
        <v>1</v>
      </c>
      <c r="Y19" s="12">
        <f t="shared" si="6"/>
        <v>1</v>
      </c>
      <c r="Z19" s="12">
        <f t="shared" si="7"/>
        <v>1</v>
      </c>
      <c r="AA19" s="12">
        <f t="shared" si="8"/>
        <v>1</v>
      </c>
      <c r="AB19" s="12">
        <f t="shared" si="9"/>
        <v>1</v>
      </c>
      <c r="AC19" s="12">
        <f t="shared" si="10"/>
        <v>1</v>
      </c>
      <c r="AD19" s="12">
        <f t="shared" si="11"/>
        <v>0</v>
      </c>
      <c r="AE19" s="12">
        <f t="shared" si="12"/>
        <v>1</v>
      </c>
      <c r="AF19" s="12">
        <f t="shared" si="13"/>
        <v>1</v>
      </c>
      <c r="AG19" s="12">
        <f t="shared" si="14"/>
        <v>0</v>
      </c>
      <c r="AH19" s="12">
        <f t="shared" si="15"/>
        <v>1</v>
      </c>
      <c r="AI19" s="12">
        <f t="shared" si="16"/>
        <v>1</v>
      </c>
    </row>
    <row r="20" spans="1:44" x14ac:dyDescent="0.25">
      <c r="A20" s="9" t="s">
        <v>105</v>
      </c>
      <c r="B20" s="39">
        <f t="shared" si="17"/>
        <v>9</v>
      </c>
      <c r="C20" s="38" t="s">
        <v>59</v>
      </c>
      <c r="D20" s="8" t="s">
        <v>68</v>
      </c>
      <c r="E20" s="8" t="s">
        <v>73</v>
      </c>
      <c r="F20" s="8" t="s">
        <v>66</v>
      </c>
      <c r="G20" s="8" t="s">
        <v>92</v>
      </c>
      <c r="H20" s="8" t="s">
        <v>55</v>
      </c>
      <c r="I20" s="8" t="s">
        <v>94</v>
      </c>
      <c r="J20" s="8" t="s">
        <v>50</v>
      </c>
      <c r="K20" s="8" t="s">
        <v>110</v>
      </c>
      <c r="L20" s="8" t="s">
        <v>54</v>
      </c>
      <c r="M20" s="8" t="s">
        <v>61</v>
      </c>
      <c r="N20" s="8" t="s">
        <v>62</v>
      </c>
      <c r="O20" s="8" t="s">
        <v>67</v>
      </c>
      <c r="P20" s="8" t="s">
        <v>56</v>
      </c>
      <c r="Q20" s="8" t="s">
        <v>53</v>
      </c>
      <c r="R20" s="8" t="s">
        <v>49</v>
      </c>
      <c r="T20" s="12">
        <f t="shared" si="1"/>
        <v>1</v>
      </c>
      <c r="U20" s="12">
        <f t="shared" si="2"/>
        <v>1</v>
      </c>
      <c r="V20" s="12">
        <f t="shared" si="3"/>
        <v>0</v>
      </c>
      <c r="W20" s="12">
        <f t="shared" si="4"/>
        <v>1</v>
      </c>
      <c r="X20" s="12">
        <f t="shared" si="5"/>
        <v>1</v>
      </c>
      <c r="Y20" s="12">
        <f t="shared" si="6"/>
        <v>0</v>
      </c>
      <c r="Z20" s="12">
        <f t="shared" si="7"/>
        <v>0</v>
      </c>
      <c r="AA20" s="12">
        <f t="shared" si="8"/>
        <v>1</v>
      </c>
      <c r="AB20" s="12">
        <f t="shared" si="9"/>
        <v>1</v>
      </c>
      <c r="AC20" s="12">
        <f t="shared" si="10"/>
        <v>0</v>
      </c>
      <c r="AD20" s="12">
        <f t="shared" si="11"/>
        <v>1</v>
      </c>
      <c r="AE20" s="12">
        <f t="shared" si="12"/>
        <v>0</v>
      </c>
      <c r="AF20" s="12">
        <f t="shared" si="13"/>
        <v>1</v>
      </c>
      <c r="AG20" s="12">
        <f t="shared" si="14"/>
        <v>1</v>
      </c>
      <c r="AH20" s="12">
        <f t="shared" si="15"/>
        <v>0</v>
      </c>
      <c r="AI20" s="12">
        <f t="shared" si="16"/>
        <v>0</v>
      </c>
    </row>
    <row r="21" spans="1:44" x14ac:dyDescent="0.25">
      <c r="A21" s="9" t="s">
        <v>106</v>
      </c>
      <c r="B21" s="39">
        <f t="shared" si="17"/>
        <v>11</v>
      </c>
      <c r="C21" s="38" t="s">
        <v>59</v>
      </c>
      <c r="D21" s="8" t="s">
        <v>60</v>
      </c>
      <c r="E21" s="8" t="s">
        <v>93</v>
      </c>
      <c r="F21" s="8" t="s">
        <v>74</v>
      </c>
      <c r="G21" s="8" t="s">
        <v>92</v>
      </c>
      <c r="H21" s="8" t="s">
        <v>65</v>
      </c>
      <c r="I21" s="8" t="s">
        <v>94</v>
      </c>
      <c r="J21" s="8" t="s">
        <v>50</v>
      </c>
      <c r="K21" s="8" t="s">
        <v>110</v>
      </c>
      <c r="L21" s="8" t="s">
        <v>54</v>
      </c>
      <c r="M21" s="8" t="s">
        <v>61</v>
      </c>
      <c r="N21" s="8" t="s">
        <v>52</v>
      </c>
      <c r="O21" s="8" t="s">
        <v>67</v>
      </c>
      <c r="P21" s="8" t="s">
        <v>56</v>
      </c>
      <c r="Q21" s="8" t="s">
        <v>72</v>
      </c>
      <c r="R21" s="8" t="s">
        <v>49</v>
      </c>
      <c r="T21" s="12">
        <f t="shared" si="1"/>
        <v>1</v>
      </c>
      <c r="U21" s="12">
        <f t="shared" si="2"/>
        <v>0</v>
      </c>
      <c r="V21" s="12">
        <f t="shared" si="3"/>
        <v>1</v>
      </c>
      <c r="W21" s="12">
        <f t="shared" si="4"/>
        <v>0</v>
      </c>
      <c r="X21" s="12">
        <f t="shared" si="5"/>
        <v>1</v>
      </c>
      <c r="Y21" s="12">
        <f t="shared" si="6"/>
        <v>1</v>
      </c>
      <c r="Z21" s="12">
        <f t="shared" si="7"/>
        <v>0</v>
      </c>
      <c r="AA21" s="12">
        <f t="shared" si="8"/>
        <v>1</v>
      </c>
      <c r="AB21" s="12">
        <f t="shared" si="9"/>
        <v>1</v>
      </c>
      <c r="AC21" s="12">
        <f t="shared" si="10"/>
        <v>0</v>
      </c>
      <c r="AD21" s="12">
        <f t="shared" si="11"/>
        <v>1</v>
      </c>
      <c r="AE21" s="12">
        <f t="shared" si="12"/>
        <v>1</v>
      </c>
      <c r="AF21" s="12">
        <f t="shared" si="13"/>
        <v>1</v>
      </c>
      <c r="AG21" s="12">
        <f t="shared" si="14"/>
        <v>1</v>
      </c>
      <c r="AH21" s="12">
        <f t="shared" si="15"/>
        <v>1</v>
      </c>
      <c r="AI21" s="12">
        <f t="shared" si="16"/>
        <v>0</v>
      </c>
    </row>
    <row r="22" spans="1:44" ht="15.75" thickBot="1" x14ac:dyDescent="0.3">
      <c r="A22" s="40" t="s">
        <v>44</v>
      </c>
      <c r="B22" s="41">
        <f t="shared" si="0"/>
        <v>9.5</v>
      </c>
      <c r="C22" s="38" t="str">
        <f>IF(C32&gt;0.5, C28, C29)</f>
        <v>NE</v>
      </c>
      <c r="D22" s="38" t="str">
        <f t="shared" ref="D22:R22" si="18">IF(D32&gt;0.5, D28, D29)</f>
        <v>Seat</v>
      </c>
      <c r="E22" s="38" t="str">
        <f t="shared" si="18"/>
        <v>NO</v>
      </c>
      <c r="F22" s="38" t="str">
        <f t="shared" si="18"/>
        <v>Cincy</v>
      </c>
      <c r="G22" s="38" t="str">
        <f t="shared" si="18"/>
        <v>GB</v>
      </c>
      <c r="H22" s="38" t="str">
        <f t="shared" si="18"/>
        <v>Houst</v>
      </c>
      <c r="I22" s="38" t="str">
        <f t="shared" si="18"/>
        <v>TB</v>
      </c>
      <c r="J22" s="38" t="str">
        <f t="shared" si="18"/>
        <v>Phil</v>
      </c>
      <c r="K22" s="38" t="str">
        <f t="shared" si="18"/>
        <v>Clev</v>
      </c>
      <c r="L22" s="38" t="str">
        <f t="shared" si="18"/>
        <v>Pitt</v>
      </c>
      <c r="M22" s="38" t="str">
        <f t="shared" si="18"/>
        <v>SD</v>
      </c>
      <c r="N22" s="69" t="s">
        <v>112</v>
      </c>
      <c r="O22" s="38" t="str">
        <f t="shared" si="18"/>
        <v>Ariz</v>
      </c>
      <c r="P22" s="38" t="str">
        <f t="shared" si="18"/>
        <v>Minn</v>
      </c>
      <c r="Q22" s="38" t="str">
        <f t="shared" si="18"/>
        <v>NYJ</v>
      </c>
      <c r="R22" s="38" t="str">
        <f t="shared" si="18"/>
        <v>Indy</v>
      </c>
      <c r="T22" s="12">
        <f t="shared" si="1"/>
        <v>1</v>
      </c>
      <c r="U22" s="12">
        <f t="shared" si="2"/>
        <v>0</v>
      </c>
      <c r="V22" s="12">
        <f t="shared" si="3"/>
        <v>0</v>
      </c>
      <c r="W22" s="12">
        <f t="shared" si="4"/>
        <v>1</v>
      </c>
      <c r="X22" s="12">
        <f t="shared" si="5"/>
        <v>1</v>
      </c>
      <c r="Y22" s="12">
        <f t="shared" si="6"/>
        <v>1</v>
      </c>
      <c r="Z22" s="12">
        <f t="shared" si="7"/>
        <v>0</v>
      </c>
      <c r="AA22" s="12">
        <f t="shared" si="8"/>
        <v>1</v>
      </c>
      <c r="AB22" s="12">
        <f t="shared" si="9"/>
        <v>1</v>
      </c>
      <c r="AC22" s="12">
        <f t="shared" si="10"/>
        <v>0</v>
      </c>
      <c r="AD22" s="12">
        <f t="shared" si="11"/>
        <v>1</v>
      </c>
      <c r="AE22" s="70">
        <v>0.5</v>
      </c>
      <c r="AF22" s="12">
        <f t="shared" si="13"/>
        <v>1</v>
      </c>
      <c r="AG22" s="12">
        <f t="shared" si="14"/>
        <v>0</v>
      </c>
      <c r="AH22" s="12">
        <f t="shared" si="15"/>
        <v>1</v>
      </c>
      <c r="AI22" s="12">
        <f t="shared" si="16"/>
        <v>0</v>
      </c>
    </row>
    <row r="23" spans="1:44" x14ac:dyDescent="0.25">
      <c r="A23" s="34" t="s">
        <v>156</v>
      </c>
      <c r="B23" s="64" t="s">
        <v>45</v>
      </c>
    </row>
    <row r="24" spans="1:44" x14ac:dyDescent="0.25">
      <c r="A24" s="33"/>
      <c r="C24" s="8" t="s">
        <v>59</v>
      </c>
      <c r="D24" s="8" t="s">
        <v>68</v>
      </c>
      <c r="E24" s="8" t="s">
        <v>93</v>
      </c>
      <c r="F24" s="8" t="s">
        <v>66</v>
      </c>
      <c r="G24" s="8" t="s">
        <v>92</v>
      </c>
      <c r="H24" s="8" t="s">
        <v>65</v>
      </c>
      <c r="I24" s="8" t="s">
        <v>71</v>
      </c>
      <c r="J24" s="8" t="s">
        <v>50</v>
      </c>
      <c r="K24" s="8" t="s">
        <v>110</v>
      </c>
      <c r="L24" s="8" t="s">
        <v>63</v>
      </c>
      <c r="M24" s="8" t="s">
        <v>61</v>
      </c>
      <c r="N24" s="8" t="s">
        <v>52</v>
      </c>
      <c r="O24" s="8" t="s">
        <v>67</v>
      </c>
      <c r="P24" s="8" t="s">
        <v>56</v>
      </c>
      <c r="Q24" s="8" t="s">
        <v>72</v>
      </c>
      <c r="R24" s="8" t="s">
        <v>69</v>
      </c>
    </row>
    <row r="25" spans="1:44" x14ac:dyDescent="0.25">
      <c r="A25" s="42"/>
      <c r="C25" s="12">
        <v>1</v>
      </c>
      <c r="D25" s="12">
        <v>1</v>
      </c>
      <c r="E25" s="12">
        <v>1</v>
      </c>
      <c r="F25" s="12">
        <v>1</v>
      </c>
      <c r="G25" s="12">
        <v>1</v>
      </c>
      <c r="H25" s="12">
        <v>1</v>
      </c>
      <c r="I25" s="12">
        <v>1</v>
      </c>
      <c r="J25" s="12">
        <v>1</v>
      </c>
      <c r="K25" s="12">
        <v>1</v>
      </c>
      <c r="L25" s="12">
        <v>1</v>
      </c>
      <c r="M25" s="12">
        <v>1</v>
      </c>
      <c r="N25" s="12">
        <v>1</v>
      </c>
      <c r="O25" s="12">
        <v>1</v>
      </c>
      <c r="P25" s="12">
        <v>1</v>
      </c>
      <c r="Q25" s="12">
        <v>1</v>
      </c>
      <c r="R25" s="12">
        <v>1</v>
      </c>
    </row>
    <row r="27" spans="1:44" s="50" customFormat="1" x14ac:dyDescent="0.25">
      <c r="A27" s="48" t="s">
        <v>43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</row>
    <row r="28" spans="1:44" customFormat="1" x14ac:dyDescent="0.25">
      <c r="A28" s="51" t="s">
        <v>38</v>
      </c>
      <c r="B28" s="3"/>
      <c r="C28" s="3" t="s">
        <v>59</v>
      </c>
      <c r="D28" s="3" t="s">
        <v>60</v>
      </c>
      <c r="E28" s="3" t="s">
        <v>93</v>
      </c>
      <c r="F28" s="3" t="s">
        <v>66</v>
      </c>
      <c r="G28" s="3" t="s">
        <v>92</v>
      </c>
      <c r="H28" s="3" t="s">
        <v>65</v>
      </c>
      <c r="I28" s="3" t="s">
        <v>71</v>
      </c>
      <c r="J28" s="3" t="s">
        <v>50</v>
      </c>
      <c r="K28" s="3" t="s">
        <v>110</v>
      </c>
      <c r="L28" s="3" t="s">
        <v>54</v>
      </c>
      <c r="M28" s="3" t="s">
        <v>61</v>
      </c>
      <c r="N28" s="3" t="s">
        <v>52</v>
      </c>
      <c r="O28" s="3" t="s">
        <v>67</v>
      </c>
      <c r="P28" s="3" t="s">
        <v>51</v>
      </c>
      <c r="Q28" s="3" t="s">
        <v>72</v>
      </c>
      <c r="R28" s="3" t="s">
        <v>69</v>
      </c>
      <c r="S28" s="3"/>
      <c r="T28" s="3">
        <f t="shared" ref="T28:AI28" si="19">IF(C28=C$24,1,0)</f>
        <v>1</v>
      </c>
      <c r="U28" s="3">
        <f t="shared" si="19"/>
        <v>0</v>
      </c>
      <c r="V28" s="3">
        <f t="shared" si="19"/>
        <v>1</v>
      </c>
      <c r="W28" s="3">
        <f t="shared" si="19"/>
        <v>1</v>
      </c>
      <c r="X28" s="3">
        <f t="shared" si="19"/>
        <v>1</v>
      </c>
      <c r="Y28" s="3">
        <f t="shared" si="19"/>
        <v>1</v>
      </c>
      <c r="Z28" s="3">
        <f t="shared" si="19"/>
        <v>1</v>
      </c>
      <c r="AA28" s="3">
        <f t="shared" si="19"/>
        <v>1</v>
      </c>
      <c r="AB28" s="3">
        <f t="shared" si="19"/>
        <v>1</v>
      </c>
      <c r="AC28" s="3">
        <f t="shared" si="19"/>
        <v>0</v>
      </c>
      <c r="AD28" s="3">
        <f t="shared" si="19"/>
        <v>1</v>
      </c>
      <c r="AE28" s="3">
        <f t="shared" si="19"/>
        <v>1</v>
      </c>
      <c r="AF28" s="3">
        <f t="shared" si="19"/>
        <v>1</v>
      </c>
      <c r="AG28" s="3">
        <f t="shared" si="19"/>
        <v>0</v>
      </c>
      <c r="AH28" s="3">
        <f t="shared" si="19"/>
        <v>1</v>
      </c>
      <c r="AI28" s="3">
        <f t="shared" si="19"/>
        <v>1</v>
      </c>
      <c r="AJ28" s="3"/>
      <c r="AK28" s="3"/>
      <c r="AL28" s="3"/>
      <c r="AM28" s="3"/>
      <c r="AN28" s="3"/>
      <c r="AO28" s="3"/>
      <c r="AP28" s="3"/>
      <c r="AQ28" s="3"/>
      <c r="AR28" s="3"/>
    </row>
    <row r="29" spans="1:44" customFormat="1" x14ac:dyDescent="0.25">
      <c r="A29" s="51" t="s">
        <v>39</v>
      </c>
      <c r="B29" s="3"/>
      <c r="C29" s="3" t="s">
        <v>111</v>
      </c>
      <c r="D29" s="3" t="s">
        <v>68</v>
      </c>
      <c r="E29" s="3" t="s">
        <v>73</v>
      </c>
      <c r="F29" s="3" t="s">
        <v>74</v>
      </c>
      <c r="G29" s="3" t="s">
        <v>58</v>
      </c>
      <c r="H29" s="3" t="s">
        <v>55</v>
      </c>
      <c r="I29" s="3" t="s">
        <v>94</v>
      </c>
      <c r="J29" s="3" t="s">
        <v>70</v>
      </c>
      <c r="K29" s="3" t="s">
        <v>64</v>
      </c>
      <c r="L29" s="3" t="s">
        <v>63</v>
      </c>
      <c r="M29" s="3" t="s">
        <v>75</v>
      </c>
      <c r="N29" s="3" t="s">
        <v>62</v>
      </c>
      <c r="O29" s="3" t="s">
        <v>57</v>
      </c>
      <c r="P29" s="3" t="s">
        <v>56</v>
      </c>
      <c r="Q29" s="3" t="s">
        <v>53</v>
      </c>
      <c r="R29" s="3" t="s">
        <v>49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customFormat="1" x14ac:dyDescent="0.25">
      <c r="A30" s="51" t="s">
        <v>40</v>
      </c>
      <c r="B30" s="3"/>
      <c r="C30" s="3">
        <f t="shared" ref="C30:R30" si="20">COUNTIF(C3:C21,C$28)</f>
        <v>15</v>
      </c>
      <c r="D30" s="3">
        <f t="shared" si="20"/>
        <v>14</v>
      </c>
      <c r="E30" s="3">
        <f t="shared" si="20"/>
        <v>8</v>
      </c>
      <c r="F30" s="3">
        <f t="shared" si="20"/>
        <v>13</v>
      </c>
      <c r="G30" s="3">
        <f t="shared" si="20"/>
        <v>15</v>
      </c>
      <c r="H30" s="3">
        <f t="shared" si="20"/>
        <v>11</v>
      </c>
      <c r="I30" s="3">
        <f t="shared" si="20"/>
        <v>7</v>
      </c>
      <c r="J30" s="3">
        <f t="shared" si="20"/>
        <v>16</v>
      </c>
      <c r="K30" s="3">
        <f t="shared" si="20"/>
        <v>18</v>
      </c>
      <c r="L30" s="3">
        <f t="shared" si="20"/>
        <v>16</v>
      </c>
      <c r="M30" s="3">
        <f t="shared" si="20"/>
        <v>17</v>
      </c>
      <c r="N30" s="3">
        <f t="shared" si="20"/>
        <v>9</v>
      </c>
      <c r="O30" s="3">
        <f t="shared" si="20"/>
        <v>11</v>
      </c>
      <c r="P30" s="3">
        <f t="shared" si="20"/>
        <v>14</v>
      </c>
      <c r="Q30" s="3">
        <f t="shared" si="20"/>
        <v>10</v>
      </c>
      <c r="R30" s="3">
        <f t="shared" si="20"/>
        <v>8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customFormat="1" x14ac:dyDescent="0.25">
      <c r="A31" s="51" t="s">
        <v>41</v>
      </c>
      <c r="B31" s="3"/>
      <c r="C31" s="3">
        <f t="shared" ref="C31:R31" si="21">COUNTIF(C3:C21,C$29)</f>
        <v>2</v>
      </c>
      <c r="D31" s="3">
        <f t="shared" si="21"/>
        <v>4</v>
      </c>
      <c r="E31" s="3">
        <f t="shared" si="21"/>
        <v>10</v>
      </c>
      <c r="F31" s="3">
        <f t="shared" si="21"/>
        <v>5</v>
      </c>
      <c r="G31" s="3">
        <f t="shared" si="21"/>
        <v>3</v>
      </c>
      <c r="H31" s="3">
        <f t="shared" si="21"/>
        <v>7</v>
      </c>
      <c r="I31" s="3">
        <f t="shared" si="21"/>
        <v>11</v>
      </c>
      <c r="J31" s="3">
        <f t="shared" si="21"/>
        <v>2</v>
      </c>
      <c r="K31" s="3">
        <f t="shared" si="21"/>
        <v>0</v>
      </c>
      <c r="L31" s="3">
        <f t="shared" si="21"/>
        <v>2</v>
      </c>
      <c r="M31" s="3">
        <f t="shared" si="21"/>
        <v>1</v>
      </c>
      <c r="N31" s="3">
        <f t="shared" si="21"/>
        <v>9</v>
      </c>
      <c r="O31" s="3">
        <f t="shared" si="21"/>
        <v>6</v>
      </c>
      <c r="P31" s="3">
        <f t="shared" si="21"/>
        <v>4</v>
      </c>
      <c r="Q31" s="3">
        <f t="shared" si="21"/>
        <v>8</v>
      </c>
      <c r="R31" s="3">
        <f t="shared" si="21"/>
        <v>10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customFormat="1" x14ac:dyDescent="0.25">
      <c r="A32" s="51" t="s">
        <v>42</v>
      </c>
      <c r="B32" s="3"/>
      <c r="C32" s="52">
        <f>C30/SUM(C30:C31)</f>
        <v>0.88235294117647056</v>
      </c>
      <c r="D32" s="52">
        <f t="shared" ref="D32:R32" si="22">D30/SUM(D30:D31)</f>
        <v>0.77777777777777779</v>
      </c>
      <c r="E32" s="52">
        <f t="shared" si="22"/>
        <v>0.44444444444444442</v>
      </c>
      <c r="F32" s="52">
        <f t="shared" si="22"/>
        <v>0.72222222222222221</v>
      </c>
      <c r="G32" s="52">
        <f t="shared" si="22"/>
        <v>0.83333333333333337</v>
      </c>
      <c r="H32" s="52">
        <f t="shared" si="22"/>
        <v>0.61111111111111116</v>
      </c>
      <c r="I32" s="52">
        <f t="shared" si="22"/>
        <v>0.3888888888888889</v>
      </c>
      <c r="J32" s="52">
        <f t="shared" si="22"/>
        <v>0.88888888888888884</v>
      </c>
      <c r="K32" s="52">
        <f t="shared" si="22"/>
        <v>1</v>
      </c>
      <c r="L32" s="52">
        <f t="shared" si="22"/>
        <v>0.88888888888888884</v>
      </c>
      <c r="M32" s="52">
        <f t="shared" si="22"/>
        <v>0.94444444444444442</v>
      </c>
      <c r="N32" s="52">
        <f t="shared" si="22"/>
        <v>0.5</v>
      </c>
      <c r="O32" s="52">
        <f t="shared" si="22"/>
        <v>0.6470588235294118</v>
      </c>
      <c r="P32" s="52">
        <f t="shared" si="22"/>
        <v>0.77777777777777779</v>
      </c>
      <c r="Q32" s="52">
        <f t="shared" si="22"/>
        <v>0.55555555555555558</v>
      </c>
      <c r="R32" s="52">
        <f t="shared" si="22"/>
        <v>0.44444444444444442</v>
      </c>
      <c r="S32" s="52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4" spans="1:32" s="50" customFormat="1" x14ac:dyDescent="0.25">
      <c r="A34" s="48" t="s">
        <v>23</v>
      </c>
      <c r="B34" s="49">
        <f>SUM(T28:AI28)</f>
        <v>13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</row>
  </sheetData>
  <conditionalFormatting sqref="F3:F21">
    <cfRule type="cellIs" dxfId="28" priority="1" operator="notEqual">
      <formula>$F$24</formula>
    </cfRule>
  </conditionalFormatting>
  <conditionalFormatting sqref="G3:G21">
    <cfRule type="cellIs" dxfId="27" priority="2" operator="notEqual">
      <formula>$G$24</formula>
    </cfRule>
  </conditionalFormatting>
  <conditionalFormatting sqref="H3:H21">
    <cfRule type="cellIs" dxfId="26" priority="3" operator="notEqual">
      <formula>$H$24</formula>
    </cfRule>
  </conditionalFormatting>
  <conditionalFormatting sqref="I3:I21">
    <cfRule type="cellIs" dxfId="25" priority="4" operator="notEqual">
      <formula>$I$24</formula>
    </cfRule>
  </conditionalFormatting>
  <conditionalFormatting sqref="J3:J21">
    <cfRule type="cellIs" dxfId="24" priority="5" operator="notEqual">
      <formula>$J$24</formula>
    </cfRule>
  </conditionalFormatting>
  <conditionalFormatting sqref="K3:K21">
    <cfRule type="cellIs" dxfId="23" priority="6" operator="notEqual">
      <formula>$K$24</formula>
    </cfRule>
  </conditionalFormatting>
  <conditionalFormatting sqref="L3:L21">
    <cfRule type="cellIs" dxfId="22" priority="7" operator="notEqual">
      <formula>$L$24</formula>
    </cfRule>
  </conditionalFormatting>
  <conditionalFormatting sqref="M3:M21">
    <cfRule type="cellIs" dxfId="21" priority="8" operator="notEqual">
      <formula>$M$24</formula>
    </cfRule>
  </conditionalFormatting>
  <conditionalFormatting sqref="N3:N21">
    <cfRule type="cellIs" dxfId="20" priority="9" operator="notEqual">
      <formula>$N$24</formula>
    </cfRule>
  </conditionalFormatting>
  <conditionalFormatting sqref="O3:O21">
    <cfRule type="cellIs" dxfId="19" priority="10" operator="notEqual">
      <formula>$O$24</formula>
    </cfRule>
  </conditionalFormatting>
  <conditionalFormatting sqref="P3:P21">
    <cfRule type="cellIs" dxfId="18" priority="11" operator="notEqual">
      <formula>$P$24</formula>
    </cfRule>
  </conditionalFormatting>
  <conditionalFormatting sqref="Q3:Q21">
    <cfRule type="cellIs" dxfId="17" priority="12" operator="notEqual">
      <formula>$Q$24</formula>
    </cfRule>
  </conditionalFormatting>
  <conditionalFormatting sqref="R3:R21">
    <cfRule type="cellIs" dxfId="16" priority="13" operator="notEqual">
      <formula>$R$24</formula>
    </cfRule>
  </conditionalFormatting>
  <conditionalFormatting sqref="C3:C22 D22:M22 O22:R22">
    <cfRule type="cellIs" dxfId="15" priority="14" operator="notEqual">
      <formula>C$24</formula>
    </cfRule>
  </conditionalFormatting>
  <conditionalFormatting sqref="D3:D21">
    <cfRule type="cellIs" dxfId="14" priority="15" operator="notEqual">
      <formula>$D$24</formula>
    </cfRule>
  </conditionalFormatting>
  <conditionalFormatting sqref="E3:E21">
    <cfRule type="cellIs" dxfId="13" priority="16" operator="notEqual">
      <formula>$E$24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27"/>
  <sheetViews>
    <sheetView topLeftCell="DK1" workbookViewId="0">
      <selection activeCell="EQ1" sqref="EQ1"/>
    </sheetView>
  </sheetViews>
  <sheetFormatPr defaultColWidth="8.85546875" defaultRowHeight="15" x14ac:dyDescent="0.25"/>
  <cols>
    <col min="1" max="1" width="2.7109375" customWidth="1"/>
    <col min="2" max="2" width="17.5703125" bestFit="1" customWidth="1"/>
    <col min="3" max="3" width="7.42578125" bestFit="1" customWidth="1"/>
    <col min="4" max="4" width="5.42578125" bestFit="1" customWidth="1"/>
    <col min="5" max="5" width="7.140625" bestFit="1" customWidth="1"/>
    <col min="6" max="6" width="8.7109375" bestFit="1" customWidth="1"/>
    <col min="7" max="8" width="2.7109375" customWidth="1"/>
    <col min="9" max="9" width="17.5703125" bestFit="1" customWidth="1"/>
    <col min="10" max="10" width="7.42578125" bestFit="1" customWidth="1"/>
    <col min="11" max="11" width="5.42578125" bestFit="1" customWidth="1"/>
    <col min="12" max="12" width="7.140625" bestFit="1" customWidth="1"/>
    <col min="13" max="13" width="8.7109375" bestFit="1" customWidth="1"/>
    <col min="14" max="15" width="2.7109375" customWidth="1"/>
    <col min="16" max="16" width="17.5703125" bestFit="1" customWidth="1"/>
    <col min="17" max="17" width="7.42578125" bestFit="1" customWidth="1"/>
    <col min="18" max="18" width="5.42578125" bestFit="1" customWidth="1"/>
    <col min="19" max="19" width="7.140625" bestFit="1" customWidth="1"/>
    <col min="20" max="20" width="8.7109375" bestFit="1" customWidth="1"/>
    <col min="21" max="22" width="2.7109375" customWidth="1"/>
    <col min="23" max="23" width="17.5703125" bestFit="1" customWidth="1"/>
    <col min="24" max="24" width="7.42578125" bestFit="1" customWidth="1"/>
    <col min="25" max="25" width="5.42578125" bestFit="1" customWidth="1"/>
    <col min="26" max="26" width="7.140625" bestFit="1" customWidth="1"/>
    <col min="27" max="27" width="8.7109375" bestFit="1" customWidth="1"/>
    <col min="28" max="29" width="2.7109375" customWidth="1"/>
    <col min="30" max="30" width="17.5703125" bestFit="1" customWidth="1"/>
    <col min="31" max="31" width="7.42578125" bestFit="1" customWidth="1"/>
    <col min="32" max="32" width="5.42578125" bestFit="1" customWidth="1"/>
    <col min="33" max="33" width="7.140625" bestFit="1" customWidth="1"/>
    <col min="34" max="34" width="8.7109375" bestFit="1" customWidth="1"/>
    <col min="35" max="36" width="2.7109375" customWidth="1"/>
    <col min="37" max="37" width="17.5703125" bestFit="1" customWidth="1"/>
    <col min="38" max="38" width="7.42578125" bestFit="1" customWidth="1"/>
    <col min="39" max="39" width="5.42578125" bestFit="1" customWidth="1"/>
    <col min="40" max="40" width="7.140625" bestFit="1" customWidth="1"/>
    <col min="41" max="41" width="8.7109375" bestFit="1" customWidth="1"/>
    <col min="42" max="43" width="2.7109375" customWidth="1"/>
    <col min="44" max="44" width="17.5703125" bestFit="1" customWidth="1"/>
    <col min="45" max="45" width="7.42578125" bestFit="1" customWidth="1"/>
    <col min="46" max="46" width="5.42578125" bestFit="1" customWidth="1"/>
    <col min="47" max="47" width="7.140625" bestFit="1" customWidth="1"/>
    <col min="48" max="48" width="8.7109375" bestFit="1" customWidth="1"/>
    <col min="49" max="50" width="2.7109375" customWidth="1"/>
    <col min="51" max="51" width="17.5703125" bestFit="1" customWidth="1"/>
    <col min="52" max="52" width="7.42578125" bestFit="1" customWidth="1"/>
    <col min="53" max="53" width="5.42578125" bestFit="1" customWidth="1"/>
    <col min="54" max="54" width="7.140625" bestFit="1" customWidth="1"/>
    <col min="55" max="55" width="8.7109375" bestFit="1" customWidth="1"/>
    <col min="56" max="57" width="2.7109375" customWidth="1"/>
    <col min="58" max="58" width="17.5703125" bestFit="1" customWidth="1"/>
    <col min="59" max="59" width="7.42578125" bestFit="1" customWidth="1"/>
    <col min="60" max="60" width="5.42578125" bestFit="1" customWidth="1"/>
    <col min="61" max="61" width="7.140625" bestFit="1" customWidth="1"/>
    <col min="62" max="62" width="8.7109375" bestFit="1" customWidth="1"/>
    <col min="63" max="64" width="2.7109375" customWidth="1"/>
    <col min="65" max="65" width="19.7109375" bestFit="1" customWidth="1"/>
    <col min="66" max="66" width="7.42578125" bestFit="1" customWidth="1"/>
    <col min="67" max="67" width="5.42578125" bestFit="1" customWidth="1"/>
    <col min="68" max="68" width="7.140625" bestFit="1" customWidth="1"/>
    <col min="69" max="69" width="8.7109375" bestFit="1" customWidth="1"/>
    <col min="70" max="71" width="2.7109375" customWidth="1"/>
    <col min="72" max="72" width="17.5703125" bestFit="1" customWidth="1"/>
    <col min="73" max="73" width="7.42578125" bestFit="1" customWidth="1"/>
    <col min="74" max="74" width="5.42578125" bestFit="1" customWidth="1"/>
    <col min="75" max="75" width="7.140625" bestFit="1" customWidth="1"/>
    <col min="76" max="76" width="8.7109375" bestFit="1" customWidth="1"/>
    <col min="77" max="78" width="2.7109375" customWidth="1"/>
    <col min="79" max="79" width="17.5703125" bestFit="1" customWidth="1"/>
    <col min="80" max="80" width="7.42578125" bestFit="1" customWidth="1"/>
    <col min="81" max="81" width="5.42578125" bestFit="1" customWidth="1"/>
    <col min="82" max="82" width="7.140625" bestFit="1" customWidth="1"/>
    <col min="83" max="83" width="8.7109375" bestFit="1" customWidth="1"/>
    <col min="84" max="85" width="2.7109375" customWidth="1"/>
    <col min="86" max="86" width="17.85546875" bestFit="1" customWidth="1"/>
    <col min="87" max="87" width="7.42578125" bestFit="1" customWidth="1"/>
    <col min="88" max="88" width="5.42578125" bestFit="1" customWidth="1"/>
    <col min="89" max="89" width="7.140625" bestFit="1" customWidth="1"/>
    <col min="90" max="90" width="8.7109375" bestFit="1" customWidth="1"/>
    <col min="91" max="92" width="2.7109375" customWidth="1"/>
    <col min="93" max="93" width="17.85546875" bestFit="1" customWidth="1"/>
    <col min="94" max="94" width="7.42578125" bestFit="1" customWidth="1"/>
    <col min="95" max="95" width="5.42578125" bestFit="1" customWidth="1"/>
    <col min="96" max="96" width="7.140625" bestFit="1" customWidth="1"/>
    <col min="97" max="97" width="8.7109375" bestFit="1" customWidth="1"/>
    <col min="98" max="99" width="2.7109375" customWidth="1"/>
    <col min="100" max="100" width="17.85546875" bestFit="1" customWidth="1"/>
    <col min="101" max="101" width="7.42578125" bestFit="1" customWidth="1"/>
    <col min="102" max="102" width="5.42578125" bestFit="1" customWidth="1"/>
    <col min="103" max="103" width="7.140625" bestFit="1" customWidth="1"/>
    <col min="104" max="104" width="8.7109375" bestFit="1" customWidth="1"/>
    <col min="105" max="106" width="2.7109375" customWidth="1"/>
    <col min="107" max="107" width="17.85546875" bestFit="1" customWidth="1"/>
    <col min="108" max="108" width="7.42578125" bestFit="1" customWidth="1"/>
    <col min="109" max="109" width="5.42578125" bestFit="1" customWidth="1"/>
    <col min="110" max="110" width="7.140625" bestFit="1" customWidth="1"/>
    <col min="111" max="111" width="8.7109375" bestFit="1" customWidth="1"/>
    <col min="112" max="113" width="2.7109375" customWidth="1"/>
    <col min="114" max="114" width="17.85546875" bestFit="1" customWidth="1"/>
    <col min="115" max="115" width="7.42578125" bestFit="1" customWidth="1"/>
    <col min="116" max="116" width="5.42578125" bestFit="1" customWidth="1"/>
    <col min="117" max="117" width="7.140625" bestFit="1" customWidth="1"/>
    <col min="118" max="118" width="8.7109375" bestFit="1" customWidth="1"/>
    <col min="119" max="120" width="2.7109375" customWidth="1"/>
    <col min="121" max="121" width="19.7109375" bestFit="1" customWidth="1"/>
    <col min="122" max="122" width="7.42578125" bestFit="1" customWidth="1"/>
    <col min="123" max="123" width="5.42578125" bestFit="1" customWidth="1"/>
    <col min="124" max="124" width="7.140625" bestFit="1" customWidth="1"/>
    <col min="125" max="125" width="8.7109375" bestFit="1" customWidth="1"/>
    <col min="126" max="127" width="2.7109375" customWidth="1"/>
    <col min="128" max="128" width="19.7109375" bestFit="1" customWidth="1"/>
    <col min="129" max="129" width="7.42578125" bestFit="1" customWidth="1"/>
    <col min="130" max="130" width="5.42578125" bestFit="1" customWidth="1"/>
    <col min="131" max="131" width="7.140625" bestFit="1" customWidth="1"/>
    <col min="132" max="132" width="8.7109375" bestFit="1" customWidth="1"/>
    <col min="133" max="133" width="2.7109375" customWidth="1"/>
    <col min="134" max="134" width="4.7109375" bestFit="1" customWidth="1"/>
    <col min="135" max="135" width="20.42578125" bestFit="1" customWidth="1"/>
    <col min="136" max="136" width="7.42578125" bestFit="1" customWidth="1"/>
    <col min="137" max="137" width="5.42578125" bestFit="1" customWidth="1"/>
    <col min="138" max="138" width="7.140625" bestFit="1" customWidth="1"/>
    <col min="139" max="139" width="8.7109375" bestFit="1" customWidth="1"/>
    <col min="140" max="140" width="2.7109375" customWidth="1"/>
    <col min="141" max="141" width="3" bestFit="1" customWidth="1"/>
    <col min="142" max="142" width="18.28515625" bestFit="1" customWidth="1"/>
    <col min="143" max="143" width="7.42578125" bestFit="1" customWidth="1"/>
    <col min="144" max="144" width="5.42578125" bestFit="1" customWidth="1"/>
    <col min="145" max="145" width="7.140625" bestFit="1" customWidth="1"/>
    <col min="146" max="146" width="10" bestFit="1" customWidth="1"/>
    <col min="147" max="147" width="2.7109375" customWidth="1"/>
  </cols>
  <sheetData>
    <row r="1" spans="1:146" ht="19.5" thickBot="1" x14ac:dyDescent="0.35">
      <c r="A1" s="27"/>
      <c r="B1" s="29" t="s">
        <v>46</v>
      </c>
      <c r="C1" s="28"/>
      <c r="D1" s="28"/>
      <c r="E1" s="28"/>
      <c r="F1" s="28"/>
      <c r="H1" s="27"/>
      <c r="I1" s="29" t="s">
        <v>116</v>
      </c>
      <c r="J1" s="28"/>
      <c r="K1" s="28"/>
      <c r="L1" s="28"/>
      <c r="M1" s="28"/>
      <c r="O1" s="27"/>
      <c r="P1" s="29" t="s">
        <v>119</v>
      </c>
      <c r="Q1" s="28"/>
      <c r="R1" s="28"/>
      <c r="S1" s="28"/>
      <c r="T1" s="28"/>
      <c r="V1" s="27"/>
      <c r="W1" s="29" t="s">
        <v>120</v>
      </c>
      <c r="X1" s="28"/>
      <c r="Y1" s="28"/>
      <c r="Z1" s="28"/>
      <c r="AA1" s="28"/>
      <c r="AC1" s="27"/>
      <c r="AD1" s="29" t="s">
        <v>123</v>
      </c>
      <c r="AE1" s="28"/>
      <c r="AF1" s="28"/>
      <c r="AG1" s="28"/>
      <c r="AH1" s="28"/>
      <c r="AJ1" s="27"/>
      <c r="AK1" s="29" t="s">
        <v>124</v>
      </c>
      <c r="AL1" s="28"/>
      <c r="AM1" s="28"/>
      <c r="AN1" s="28"/>
      <c r="AO1" s="28"/>
      <c r="AQ1" s="46"/>
      <c r="AR1" s="29" t="s">
        <v>132</v>
      </c>
      <c r="AS1" s="28"/>
      <c r="AT1" s="28"/>
      <c r="AU1" s="28"/>
      <c r="AV1" s="28"/>
      <c r="AX1" s="46"/>
      <c r="AY1" s="29" t="s">
        <v>137</v>
      </c>
      <c r="AZ1" s="28"/>
      <c r="BA1" s="28"/>
      <c r="BB1" s="28"/>
      <c r="BC1" s="28"/>
      <c r="BE1" s="46"/>
      <c r="BF1" s="29" t="s">
        <v>145</v>
      </c>
      <c r="BG1" s="28"/>
      <c r="BH1" s="28"/>
      <c r="BI1" s="28"/>
      <c r="BJ1" s="28"/>
      <c r="BL1" s="46"/>
      <c r="BM1" s="29" t="s">
        <v>146</v>
      </c>
      <c r="BN1" s="28"/>
      <c r="BO1" s="28"/>
      <c r="BP1" s="28"/>
      <c r="BQ1" s="28"/>
      <c r="BS1" s="46"/>
      <c r="BT1" s="29" t="s">
        <v>151</v>
      </c>
      <c r="BU1" s="28"/>
      <c r="BV1" s="28"/>
      <c r="BW1" s="28"/>
      <c r="BX1" s="28"/>
      <c r="BZ1" s="46"/>
      <c r="CA1" s="29" t="s">
        <v>154</v>
      </c>
      <c r="CB1" s="28"/>
      <c r="CC1" s="28"/>
      <c r="CD1" s="28"/>
      <c r="CE1" s="28"/>
      <c r="CG1" s="46"/>
      <c r="CH1" s="29" t="s">
        <v>157</v>
      </c>
      <c r="CI1" s="28"/>
      <c r="CJ1" s="28"/>
      <c r="CK1" s="28"/>
      <c r="CL1" s="28"/>
      <c r="CN1" s="46"/>
      <c r="CO1" s="29" t="s">
        <v>161</v>
      </c>
      <c r="CP1" s="28"/>
      <c r="CQ1" s="28"/>
      <c r="CR1" s="28"/>
      <c r="CS1" s="28"/>
      <c r="CU1" s="46"/>
      <c r="CV1" s="29" t="s">
        <v>164</v>
      </c>
      <c r="CW1" s="28"/>
      <c r="CX1" s="28"/>
      <c r="CY1" s="28"/>
      <c r="CZ1" s="28"/>
      <c r="DB1" s="46"/>
      <c r="DC1" s="29" t="s">
        <v>167</v>
      </c>
      <c r="DD1" s="28"/>
      <c r="DE1" s="28"/>
      <c r="DF1" s="28"/>
      <c r="DG1" s="28"/>
      <c r="DH1" s="28"/>
      <c r="DI1" s="46"/>
      <c r="DJ1" s="29" t="s">
        <v>169</v>
      </c>
      <c r="DK1" s="28"/>
      <c r="DL1" s="28"/>
      <c r="DM1" s="28"/>
      <c r="DN1" s="28"/>
      <c r="DO1" s="28"/>
      <c r="DP1" s="46"/>
      <c r="DQ1" s="29" t="s">
        <v>170</v>
      </c>
      <c r="DR1" s="28"/>
      <c r="DS1" s="28"/>
      <c r="DT1" s="28"/>
      <c r="DU1" s="28"/>
      <c r="DW1" s="46"/>
      <c r="DX1" s="29" t="s">
        <v>171</v>
      </c>
      <c r="DY1" s="28"/>
      <c r="DZ1" s="28"/>
      <c r="EA1" s="28"/>
      <c r="EB1" s="28"/>
      <c r="ED1" s="46"/>
      <c r="EE1" s="29" t="s">
        <v>172</v>
      </c>
      <c r="EF1" s="28"/>
      <c r="EG1" s="28"/>
      <c r="EH1" s="28"/>
      <c r="EI1" s="28"/>
      <c r="EK1" s="46"/>
      <c r="EL1" s="29" t="s">
        <v>173</v>
      </c>
      <c r="EM1" s="28"/>
      <c r="EN1" s="28"/>
      <c r="EO1" s="28"/>
      <c r="EP1" s="28"/>
    </row>
    <row r="2" spans="1:146" x14ac:dyDescent="0.25">
      <c r="A2" s="28"/>
      <c r="B2" s="19" t="s">
        <v>1</v>
      </c>
      <c r="C2" s="10" t="s">
        <v>0</v>
      </c>
      <c r="D2" s="10" t="s">
        <v>2</v>
      </c>
      <c r="E2" s="10" t="s">
        <v>3</v>
      </c>
      <c r="F2" s="11" t="s">
        <v>4</v>
      </c>
      <c r="H2" s="28"/>
      <c r="I2" s="19" t="s">
        <v>1</v>
      </c>
      <c r="J2" s="10" t="s">
        <v>0</v>
      </c>
      <c r="K2" s="10" t="s">
        <v>2</v>
      </c>
      <c r="L2" s="10" t="s">
        <v>3</v>
      </c>
      <c r="M2" s="11" t="s">
        <v>4</v>
      </c>
      <c r="O2" s="28"/>
      <c r="P2" s="19" t="s">
        <v>1</v>
      </c>
      <c r="Q2" s="10" t="s">
        <v>0</v>
      </c>
      <c r="R2" s="10" t="s">
        <v>2</v>
      </c>
      <c r="S2" s="10" t="s">
        <v>3</v>
      </c>
      <c r="T2" s="11" t="s">
        <v>4</v>
      </c>
      <c r="V2" s="28"/>
      <c r="W2" s="19" t="s">
        <v>1</v>
      </c>
      <c r="X2" s="10" t="s">
        <v>0</v>
      </c>
      <c r="Y2" s="10" t="s">
        <v>2</v>
      </c>
      <c r="Z2" s="10" t="s">
        <v>3</v>
      </c>
      <c r="AA2" s="11" t="s">
        <v>4</v>
      </c>
      <c r="AC2" s="28"/>
      <c r="AD2" s="19" t="s">
        <v>1</v>
      </c>
      <c r="AE2" s="10" t="s">
        <v>0</v>
      </c>
      <c r="AF2" s="10" t="s">
        <v>2</v>
      </c>
      <c r="AG2" s="10" t="s">
        <v>3</v>
      </c>
      <c r="AH2" s="11" t="s">
        <v>4</v>
      </c>
      <c r="AJ2" s="28"/>
      <c r="AK2" s="19" t="s">
        <v>1</v>
      </c>
      <c r="AL2" s="10" t="s">
        <v>0</v>
      </c>
      <c r="AM2" s="10" t="s">
        <v>2</v>
      </c>
      <c r="AN2" s="10" t="s">
        <v>3</v>
      </c>
      <c r="AO2" s="11" t="s">
        <v>4</v>
      </c>
      <c r="AQ2" s="47"/>
      <c r="AR2" s="19" t="s">
        <v>1</v>
      </c>
      <c r="AS2" s="10" t="s">
        <v>0</v>
      </c>
      <c r="AT2" s="10" t="s">
        <v>2</v>
      </c>
      <c r="AU2" s="10" t="s">
        <v>3</v>
      </c>
      <c r="AV2" s="11" t="s">
        <v>4</v>
      </c>
      <c r="AX2" s="47"/>
      <c r="AY2" s="19" t="s">
        <v>1</v>
      </c>
      <c r="AZ2" s="10" t="s">
        <v>0</v>
      </c>
      <c r="BA2" s="10" t="s">
        <v>2</v>
      </c>
      <c r="BB2" s="10" t="s">
        <v>3</v>
      </c>
      <c r="BC2" s="11" t="s">
        <v>4</v>
      </c>
      <c r="BE2" s="47"/>
      <c r="BF2" s="19" t="s">
        <v>1</v>
      </c>
      <c r="BG2" s="10" t="s">
        <v>0</v>
      </c>
      <c r="BH2" s="10" t="s">
        <v>2</v>
      </c>
      <c r="BI2" s="10" t="s">
        <v>3</v>
      </c>
      <c r="BJ2" s="11" t="s">
        <v>4</v>
      </c>
      <c r="BL2" s="47"/>
      <c r="BM2" s="19" t="s">
        <v>1</v>
      </c>
      <c r="BN2" s="10" t="s">
        <v>0</v>
      </c>
      <c r="BO2" s="10" t="s">
        <v>2</v>
      </c>
      <c r="BP2" s="10" t="s">
        <v>3</v>
      </c>
      <c r="BQ2" s="11" t="s">
        <v>4</v>
      </c>
      <c r="BS2" s="47"/>
      <c r="BT2" s="19" t="s">
        <v>1</v>
      </c>
      <c r="BU2" s="10" t="s">
        <v>0</v>
      </c>
      <c r="BV2" s="10" t="s">
        <v>2</v>
      </c>
      <c r="BW2" s="10" t="s">
        <v>3</v>
      </c>
      <c r="BX2" s="11" t="s">
        <v>4</v>
      </c>
      <c r="BZ2" s="47"/>
      <c r="CA2" s="19" t="s">
        <v>1</v>
      </c>
      <c r="CB2" s="10" t="s">
        <v>0</v>
      </c>
      <c r="CC2" s="10" t="s">
        <v>2</v>
      </c>
      <c r="CD2" s="10" t="s">
        <v>3</v>
      </c>
      <c r="CE2" s="11" t="s">
        <v>4</v>
      </c>
      <c r="CG2" s="47"/>
      <c r="CH2" s="19" t="s">
        <v>1</v>
      </c>
      <c r="CI2" s="10" t="s">
        <v>0</v>
      </c>
      <c r="CJ2" s="10" t="s">
        <v>2</v>
      </c>
      <c r="CK2" s="10" t="s">
        <v>3</v>
      </c>
      <c r="CL2" s="11" t="s">
        <v>4</v>
      </c>
      <c r="CN2" s="47"/>
      <c r="CO2" s="19" t="s">
        <v>1</v>
      </c>
      <c r="CP2" s="10" t="s">
        <v>0</v>
      </c>
      <c r="CQ2" s="10" t="s">
        <v>2</v>
      </c>
      <c r="CR2" s="10" t="s">
        <v>3</v>
      </c>
      <c r="CS2" s="11" t="s">
        <v>4</v>
      </c>
      <c r="CU2" s="47"/>
      <c r="CV2" s="19" t="s">
        <v>1</v>
      </c>
      <c r="CW2" s="10" t="s">
        <v>0</v>
      </c>
      <c r="CX2" s="10" t="s">
        <v>2</v>
      </c>
      <c r="CY2" s="10" t="s">
        <v>3</v>
      </c>
      <c r="CZ2" s="11" t="s">
        <v>4</v>
      </c>
      <c r="DB2" s="47"/>
      <c r="DC2" s="19" t="s">
        <v>1</v>
      </c>
      <c r="DD2" s="10" t="s">
        <v>0</v>
      </c>
      <c r="DE2" s="10" t="s">
        <v>2</v>
      </c>
      <c r="DF2" s="10" t="s">
        <v>3</v>
      </c>
      <c r="DG2" s="11" t="s">
        <v>4</v>
      </c>
      <c r="DH2" s="30"/>
      <c r="DI2" s="47"/>
      <c r="DJ2" s="19" t="s">
        <v>1</v>
      </c>
      <c r="DK2" s="10" t="s">
        <v>0</v>
      </c>
      <c r="DL2" s="10" t="s">
        <v>2</v>
      </c>
      <c r="DM2" s="10" t="s">
        <v>3</v>
      </c>
      <c r="DN2" s="11" t="s">
        <v>4</v>
      </c>
      <c r="DO2" s="30"/>
      <c r="DP2" s="47"/>
      <c r="DQ2" s="19" t="s">
        <v>1</v>
      </c>
      <c r="DR2" s="10" t="s">
        <v>0</v>
      </c>
      <c r="DS2" s="10" t="s">
        <v>2</v>
      </c>
      <c r="DT2" s="10" t="s">
        <v>3</v>
      </c>
      <c r="DU2" s="11" t="s">
        <v>4</v>
      </c>
      <c r="DW2" s="47"/>
      <c r="DX2" s="19" t="s">
        <v>1</v>
      </c>
      <c r="DY2" s="10" t="s">
        <v>0</v>
      </c>
      <c r="DZ2" s="10" t="s">
        <v>2</v>
      </c>
      <c r="EA2" s="10" t="s">
        <v>3</v>
      </c>
      <c r="EB2" s="11" t="s">
        <v>4</v>
      </c>
      <c r="ED2" s="47"/>
      <c r="EE2" s="19" t="s">
        <v>1</v>
      </c>
      <c r="EF2" s="10" t="s">
        <v>0</v>
      </c>
      <c r="EG2" s="10" t="s">
        <v>2</v>
      </c>
      <c r="EH2" s="10" t="s">
        <v>3</v>
      </c>
      <c r="EI2" s="11" t="s">
        <v>4</v>
      </c>
      <c r="EK2" s="47"/>
      <c r="EL2" s="19" t="s">
        <v>1</v>
      </c>
      <c r="EM2" s="10" t="s">
        <v>0</v>
      </c>
      <c r="EN2" s="10" t="s">
        <v>2</v>
      </c>
      <c r="EO2" s="10" t="s">
        <v>3</v>
      </c>
      <c r="EP2" s="11" t="s">
        <v>4</v>
      </c>
    </row>
    <row r="3" spans="1:146" x14ac:dyDescent="0.25">
      <c r="A3" s="27"/>
      <c r="B3" s="20" t="s">
        <v>102</v>
      </c>
      <c r="C3" s="4">
        <v>14</v>
      </c>
      <c r="D3" s="4">
        <v>16</v>
      </c>
      <c r="E3" s="13">
        <v>0.875</v>
      </c>
      <c r="F3" s="5" t="s">
        <v>113</v>
      </c>
      <c r="H3" s="27"/>
      <c r="I3" s="20" t="s">
        <v>102</v>
      </c>
      <c r="J3" s="4">
        <v>24</v>
      </c>
      <c r="K3" s="4">
        <v>32</v>
      </c>
      <c r="L3" s="13">
        <v>0.75</v>
      </c>
      <c r="M3" s="5" t="s">
        <v>113</v>
      </c>
      <c r="O3" s="27"/>
      <c r="P3" s="20" t="s">
        <v>34</v>
      </c>
      <c r="Q3" s="4">
        <v>36</v>
      </c>
      <c r="R3" s="4">
        <v>48</v>
      </c>
      <c r="S3" s="13">
        <v>0.75</v>
      </c>
      <c r="T3" s="5" t="s">
        <v>113</v>
      </c>
      <c r="V3" s="27"/>
      <c r="W3" s="20" t="s">
        <v>101</v>
      </c>
      <c r="X3" s="4">
        <v>44</v>
      </c>
      <c r="Y3" s="4">
        <v>62</v>
      </c>
      <c r="Z3" s="13">
        <v>0.70967741935483875</v>
      </c>
      <c r="AA3" s="5" t="s">
        <v>113</v>
      </c>
      <c r="AC3" s="27"/>
      <c r="AD3" s="20" t="s">
        <v>101</v>
      </c>
      <c r="AE3" s="4">
        <v>54</v>
      </c>
      <c r="AF3" s="4">
        <v>76</v>
      </c>
      <c r="AG3" s="13">
        <v>0.71052631578947367</v>
      </c>
      <c r="AH3" s="5" t="s">
        <v>113</v>
      </c>
      <c r="AJ3" s="27"/>
      <c r="AK3" s="20" t="s">
        <v>101</v>
      </c>
      <c r="AL3" s="4">
        <v>61</v>
      </c>
      <c r="AM3" s="4">
        <v>89</v>
      </c>
      <c r="AN3" s="13">
        <v>0.6853932584269663</v>
      </c>
      <c r="AO3" s="5" t="s">
        <v>113</v>
      </c>
      <c r="AQ3" s="46"/>
      <c r="AR3" s="20" t="s">
        <v>106</v>
      </c>
      <c r="AS3" s="4">
        <v>72</v>
      </c>
      <c r="AT3" s="4">
        <v>103</v>
      </c>
      <c r="AU3" s="13">
        <v>0.69902912621359226</v>
      </c>
      <c r="AV3" s="5" t="s">
        <v>113</v>
      </c>
      <c r="AX3" s="46"/>
      <c r="AY3" s="20" t="s">
        <v>106</v>
      </c>
      <c r="AZ3" s="4">
        <v>81</v>
      </c>
      <c r="BA3" s="4">
        <v>116</v>
      </c>
      <c r="BB3" s="13">
        <v>0.69827586206896552</v>
      </c>
      <c r="BC3" s="5" t="s">
        <v>113</v>
      </c>
      <c r="BE3" s="46"/>
      <c r="BF3" s="20" t="s">
        <v>106</v>
      </c>
      <c r="BG3" s="4">
        <v>91</v>
      </c>
      <c r="BH3" s="4">
        <v>130</v>
      </c>
      <c r="BI3" s="13">
        <v>0.7</v>
      </c>
      <c r="BJ3" s="5" t="s">
        <v>113</v>
      </c>
      <c r="BL3" s="46"/>
      <c r="BM3" s="20" t="s">
        <v>106</v>
      </c>
      <c r="BN3" s="4">
        <v>97</v>
      </c>
      <c r="BO3" s="4">
        <v>144</v>
      </c>
      <c r="BP3" s="13">
        <v>0.67361111111111116</v>
      </c>
      <c r="BQ3" s="5" t="s">
        <v>113</v>
      </c>
      <c r="BS3" s="46"/>
      <c r="BT3" s="20" t="s">
        <v>106</v>
      </c>
      <c r="BU3" s="4">
        <v>110</v>
      </c>
      <c r="BV3" s="4">
        <v>160</v>
      </c>
      <c r="BW3" s="13">
        <v>0.6875</v>
      </c>
      <c r="BX3" s="5" t="s">
        <v>113</v>
      </c>
      <c r="BZ3" s="46"/>
      <c r="CA3" s="20" t="s">
        <v>106</v>
      </c>
      <c r="CB3" s="4">
        <v>121</v>
      </c>
      <c r="CC3" s="4">
        <v>176</v>
      </c>
      <c r="CD3" s="13">
        <v>0.6875</v>
      </c>
      <c r="CE3" s="5" t="s">
        <v>113</v>
      </c>
      <c r="CG3" s="46"/>
      <c r="CH3" s="20" t="s">
        <v>35</v>
      </c>
      <c r="CI3" s="4">
        <v>131</v>
      </c>
      <c r="CJ3" s="4">
        <v>192</v>
      </c>
      <c r="CK3" s="13">
        <v>0.68229166666666663</v>
      </c>
      <c r="CL3" s="5" t="s">
        <v>113</v>
      </c>
      <c r="CN3" s="46"/>
      <c r="CO3" s="20" t="s">
        <v>35</v>
      </c>
      <c r="CP3" s="4">
        <v>144</v>
      </c>
      <c r="CQ3" s="4">
        <v>208</v>
      </c>
      <c r="CR3" s="13">
        <v>0.69230769230769229</v>
      </c>
      <c r="CS3" s="5" t="s">
        <v>113</v>
      </c>
      <c r="CU3" s="46"/>
      <c r="CV3" s="20" t="s">
        <v>35</v>
      </c>
      <c r="CW3" s="4">
        <v>153</v>
      </c>
      <c r="CX3" s="4">
        <v>224</v>
      </c>
      <c r="CY3" s="13">
        <v>0.6830357142857143</v>
      </c>
      <c r="CZ3" s="5" t="s">
        <v>113</v>
      </c>
      <c r="DB3" s="46"/>
      <c r="DC3" s="20" t="s">
        <v>29</v>
      </c>
      <c r="DD3" s="4">
        <v>165</v>
      </c>
      <c r="DE3" s="4">
        <v>240</v>
      </c>
      <c r="DF3" s="13">
        <v>0.6875</v>
      </c>
      <c r="DG3" s="5" t="s">
        <v>113</v>
      </c>
      <c r="DH3" s="31"/>
      <c r="DI3" s="46"/>
      <c r="DJ3" s="20" t="s">
        <v>35</v>
      </c>
      <c r="DK3" s="4">
        <v>177</v>
      </c>
      <c r="DL3" s="4">
        <v>256</v>
      </c>
      <c r="DM3" s="13">
        <v>0.69140625</v>
      </c>
      <c r="DN3" s="5" t="s">
        <v>113</v>
      </c>
      <c r="DO3" s="31"/>
      <c r="DP3" s="46"/>
      <c r="DQ3" s="20" t="s">
        <v>35</v>
      </c>
      <c r="DR3" s="4">
        <v>181</v>
      </c>
      <c r="DS3" s="4">
        <v>260</v>
      </c>
      <c r="DT3" s="13">
        <v>0.69615384615384612</v>
      </c>
      <c r="DU3" s="5" t="s">
        <v>113</v>
      </c>
      <c r="DW3" s="46"/>
      <c r="DX3" s="20" t="s">
        <v>35</v>
      </c>
      <c r="DY3" s="4">
        <v>183</v>
      </c>
      <c r="DZ3" s="4">
        <v>264</v>
      </c>
      <c r="EA3" s="13">
        <v>0.69318181818181823</v>
      </c>
      <c r="EB3" s="5" t="s">
        <v>113</v>
      </c>
      <c r="ED3" s="46"/>
      <c r="EE3" s="20" t="s">
        <v>35</v>
      </c>
      <c r="EF3" s="4">
        <v>184</v>
      </c>
      <c r="EG3" s="4">
        <v>266</v>
      </c>
      <c r="EH3" s="13">
        <v>0.69172932330827064</v>
      </c>
      <c r="EI3" s="5" t="s">
        <v>113</v>
      </c>
      <c r="EK3" s="46">
        <v>1</v>
      </c>
      <c r="EL3" s="20" t="s">
        <v>35</v>
      </c>
      <c r="EM3" s="4">
        <v>184</v>
      </c>
      <c r="EN3" s="4">
        <v>267</v>
      </c>
      <c r="EO3" s="13">
        <v>0.68913857677902624</v>
      </c>
      <c r="EP3" s="5" t="s">
        <v>113</v>
      </c>
    </row>
    <row r="4" spans="1:146" x14ac:dyDescent="0.25">
      <c r="A4" s="27"/>
      <c r="B4" s="20" t="s">
        <v>106</v>
      </c>
      <c r="C4" s="4">
        <v>14</v>
      </c>
      <c r="D4" s="4">
        <v>16</v>
      </c>
      <c r="E4" s="13">
        <v>0.875</v>
      </c>
      <c r="F4" s="5" t="s">
        <v>113</v>
      </c>
      <c r="H4" s="27"/>
      <c r="I4" s="20" t="s">
        <v>106</v>
      </c>
      <c r="J4" s="4">
        <v>23</v>
      </c>
      <c r="K4" s="4">
        <v>32</v>
      </c>
      <c r="L4" s="13">
        <v>0.71875</v>
      </c>
      <c r="M4" s="5" t="s">
        <v>113</v>
      </c>
      <c r="O4" s="27"/>
      <c r="P4" s="20" t="s">
        <v>106</v>
      </c>
      <c r="Q4" s="4">
        <v>35</v>
      </c>
      <c r="R4" s="4">
        <v>48</v>
      </c>
      <c r="S4" s="13">
        <v>0.72916666666666663</v>
      </c>
      <c r="T4" s="5" t="s">
        <v>113</v>
      </c>
      <c r="V4" s="27"/>
      <c r="W4" s="20" t="s">
        <v>34</v>
      </c>
      <c r="X4" s="4">
        <v>41</v>
      </c>
      <c r="Y4" s="4">
        <v>62</v>
      </c>
      <c r="Z4" s="13">
        <v>0.66129032258064513</v>
      </c>
      <c r="AA4" s="5" t="s">
        <v>113</v>
      </c>
      <c r="AC4" s="27"/>
      <c r="AD4" s="20" t="s">
        <v>106</v>
      </c>
      <c r="AE4" s="4">
        <v>53</v>
      </c>
      <c r="AF4" s="4">
        <v>76</v>
      </c>
      <c r="AG4" s="13">
        <v>0.69736842105263153</v>
      </c>
      <c r="AH4" s="5" t="s">
        <v>113</v>
      </c>
      <c r="AJ4" s="27"/>
      <c r="AK4" s="20" t="s">
        <v>106</v>
      </c>
      <c r="AL4" s="4">
        <v>61</v>
      </c>
      <c r="AM4" s="4">
        <v>89</v>
      </c>
      <c r="AN4" s="13">
        <v>0.6853932584269663</v>
      </c>
      <c r="AO4" s="5" t="s">
        <v>113</v>
      </c>
      <c r="AQ4" s="46"/>
      <c r="AR4" s="20" t="s">
        <v>101</v>
      </c>
      <c r="AS4" s="4">
        <v>71</v>
      </c>
      <c r="AT4" s="4">
        <v>103</v>
      </c>
      <c r="AU4" s="13">
        <v>0.68932038834951459</v>
      </c>
      <c r="AV4" s="5" t="s">
        <v>113</v>
      </c>
      <c r="AX4" s="46"/>
      <c r="AY4" s="20" t="s">
        <v>101</v>
      </c>
      <c r="AZ4" s="4">
        <v>79</v>
      </c>
      <c r="BA4" s="4">
        <v>116</v>
      </c>
      <c r="BB4" s="13">
        <v>0.68103448275862066</v>
      </c>
      <c r="BC4" s="5" t="s">
        <v>113</v>
      </c>
      <c r="BE4" s="46"/>
      <c r="BF4" s="20" t="s">
        <v>34</v>
      </c>
      <c r="BG4" s="4">
        <v>90</v>
      </c>
      <c r="BH4" s="4">
        <v>130</v>
      </c>
      <c r="BI4" s="13">
        <v>0.69230769230769229</v>
      </c>
      <c r="BJ4" s="5" t="s">
        <v>113</v>
      </c>
      <c r="BL4" s="46"/>
      <c r="BM4" s="20" t="s">
        <v>34</v>
      </c>
      <c r="BN4" s="4">
        <v>96</v>
      </c>
      <c r="BO4" s="4">
        <v>144</v>
      </c>
      <c r="BP4" s="13">
        <v>0.66666666666666663</v>
      </c>
      <c r="BQ4" s="5" t="s">
        <v>113</v>
      </c>
      <c r="BS4" s="46"/>
      <c r="BT4" s="20" t="s">
        <v>29</v>
      </c>
      <c r="BU4" s="4">
        <v>108</v>
      </c>
      <c r="BV4" s="4">
        <v>160</v>
      </c>
      <c r="BW4" s="13">
        <v>0.67500000000000004</v>
      </c>
      <c r="BX4" s="5" t="s">
        <v>113</v>
      </c>
      <c r="BZ4" s="46"/>
      <c r="CA4" s="20" t="s">
        <v>35</v>
      </c>
      <c r="CB4" s="4">
        <v>120</v>
      </c>
      <c r="CC4" s="4">
        <v>176</v>
      </c>
      <c r="CD4" s="13">
        <v>0.68181818181818177</v>
      </c>
      <c r="CE4" s="5" t="s">
        <v>113</v>
      </c>
      <c r="CG4" s="46"/>
      <c r="CH4" s="20" t="s">
        <v>106</v>
      </c>
      <c r="CI4" s="4">
        <v>129</v>
      </c>
      <c r="CJ4" s="4">
        <v>192</v>
      </c>
      <c r="CK4" s="13">
        <v>0.671875</v>
      </c>
      <c r="CL4" s="5" t="s">
        <v>113</v>
      </c>
      <c r="CN4" s="46"/>
      <c r="CO4" s="20" t="s">
        <v>29</v>
      </c>
      <c r="CP4" s="4">
        <v>143</v>
      </c>
      <c r="CQ4" s="4">
        <v>208</v>
      </c>
      <c r="CR4" s="13">
        <v>0.6875</v>
      </c>
      <c r="CS4" s="5" t="s">
        <v>113</v>
      </c>
      <c r="CU4" s="46"/>
      <c r="CV4" s="20" t="s">
        <v>29</v>
      </c>
      <c r="CW4" s="4">
        <v>153</v>
      </c>
      <c r="CX4" s="4">
        <v>224</v>
      </c>
      <c r="CY4" s="13">
        <v>0.6830357142857143</v>
      </c>
      <c r="CZ4" s="5" t="s">
        <v>113</v>
      </c>
      <c r="DB4" s="46"/>
      <c r="DC4" s="20" t="s">
        <v>35</v>
      </c>
      <c r="DD4" s="4">
        <v>164</v>
      </c>
      <c r="DE4" s="4">
        <v>240</v>
      </c>
      <c r="DF4" s="13">
        <v>0.68333333333333335</v>
      </c>
      <c r="DG4" s="5" t="s">
        <v>113</v>
      </c>
      <c r="DH4" s="31"/>
      <c r="DI4" s="46"/>
      <c r="DJ4" s="20" t="s">
        <v>106</v>
      </c>
      <c r="DK4" s="4">
        <v>175</v>
      </c>
      <c r="DL4" s="4">
        <v>256</v>
      </c>
      <c r="DM4" s="13">
        <v>0.68359375</v>
      </c>
      <c r="DN4" s="5" t="s">
        <v>113</v>
      </c>
      <c r="DO4" s="31"/>
      <c r="DP4" s="46"/>
      <c r="DQ4" s="20" t="s">
        <v>106</v>
      </c>
      <c r="DR4" s="4">
        <v>178</v>
      </c>
      <c r="DS4" s="4">
        <v>260</v>
      </c>
      <c r="DT4" s="13">
        <v>0.68461538461538463</v>
      </c>
      <c r="DU4" s="5" t="s">
        <v>113</v>
      </c>
      <c r="DW4" s="46"/>
      <c r="DX4" s="20" t="s">
        <v>106</v>
      </c>
      <c r="DY4" s="4">
        <v>180</v>
      </c>
      <c r="DZ4" s="4">
        <v>264</v>
      </c>
      <c r="EA4" s="13">
        <v>0.68181818181818177</v>
      </c>
      <c r="EB4" s="5" t="s">
        <v>113</v>
      </c>
      <c r="ED4" s="46"/>
      <c r="EE4" s="20" t="s">
        <v>106</v>
      </c>
      <c r="EF4" s="4">
        <v>181</v>
      </c>
      <c r="EG4" s="4">
        <v>266</v>
      </c>
      <c r="EH4" s="13">
        <v>0.68045112781954886</v>
      </c>
      <c r="EI4" s="5" t="s">
        <v>113</v>
      </c>
      <c r="EK4" s="46">
        <v>2</v>
      </c>
      <c r="EL4" s="20" t="s">
        <v>106</v>
      </c>
      <c r="EM4" s="4">
        <v>182</v>
      </c>
      <c r="EN4" s="4">
        <v>267</v>
      </c>
      <c r="EO4" s="13">
        <v>0.68164794007490637</v>
      </c>
      <c r="EP4" s="5" t="s">
        <v>113</v>
      </c>
    </row>
    <row r="5" spans="1:146" x14ac:dyDescent="0.25">
      <c r="A5" s="27"/>
      <c r="B5" s="20" t="s">
        <v>99</v>
      </c>
      <c r="C5" s="4">
        <v>13</v>
      </c>
      <c r="D5" s="4">
        <v>16</v>
      </c>
      <c r="E5" s="13">
        <v>0.8125</v>
      </c>
      <c r="F5" s="5" t="s">
        <v>113</v>
      </c>
      <c r="H5" s="27"/>
      <c r="I5" s="20" t="s">
        <v>99</v>
      </c>
      <c r="J5" s="4">
        <v>24</v>
      </c>
      <c r="K5" s="4">
        <v>32</v>
      </c>
      <c r="L5" s="13">
        <v>0.75</v>
      </c>
      <c r="M5" s="5" t="s">
        <v>113</v>
      </c>
      <c r="O5" s="27"/>
      <c r="P5" s="20" t="s">
        <v>37</v>
      </c>
      <c r="Q5" s="4">
        <v>35</v>
      </c>
      <c r="R5" s="4">
        <v>48</v>
      </c>
      <c r="S5" s="13">
        <v>0.72916666666666663</v>
      </c>
      <c r="T5" s="5" t="s">
        <v>113</v>
      </c>
      <c r="V5" s="27"/>
      <c r="W5" s="20" t="s">
        <v>106</v>
      </c>
      <c r="X5" s="4">
        <v>41</v>
      </c>
      <c r="Y5" s="4">
        <v>62</v>
      </c>
      <c r="Z5" s="13">
        <v>0.66129032258064513</v>
      </c>
      <c r="AA5" s="5" t="s">
        <v>113</v>
      </c>
      <c r="AC5" s="27"/>
      <c r="AD5" s="20" t="s">
        <v>102</v>
      </c>
      <c r="AE5" s="4">
        <v>51</v>
      </c>
      <c r="AF5" s="4">
        <v>76</v>
      </c>
      <c r="AG5" s="13">
        <v>0.67105263157894735</v>
      </c>
      <c r="AH5" s="5" t="s">
        <v>113</v>
      </c>
      <c r="AJ5" s="27"/>
      <c r="AK5" s="20" t="s">
        <v>34</v>
      </c>
      <c r="AL5" s="4">
        <v>60</v>
      </c>
      <c r="AM5" s="4">
        <v>89</v>
      </c>
      <c r="AN5" s="13">
        <v>0.6741573033707865</v>
      </c>
      <c r="AO5" s="5" t="s">
        <v>113</v>
      </c>
      <c r="AQ5" s="46"/>
      <c r="AR5" s="20" t="s">
        <v>34</v>
      </c>
      <c r="AS5" s="4">
        <v>70</v>
      </c>
      <c r="AT5" s="4">
        <v>103</v>
      </c>
      <c r="AU5" s="13">
        <v>0.67961165048543692</v>
      </c>
      <c r="AV5" s="5" t="s">
        <v>113</v>
      </c>
      <c r="AX5" s="46"/>
      <c r="AY5" s="20" t="s">
        <v>34</v>
      </c>
      <c r="AZ5" s="4">
        <v>79</v>
      </c>
      <c r="BA5" s="4">
        <v>116</v>
      </c>
      <c r="BB5" s="13">
        <v>0.68103448275862066</v>
      </c>
      <c r="BC5" s="5" t="s">
        <v>113</v>
      </c>
      <c r="BE5" s="46"/>
      <c r="BF5" s="20" t="s">
        <v>37</v>
      </c>
      <c r="BG5" s="4">
        <v>88</v>
      </c>
      <c r="BH5" s="4">
        <v>130</v>
      </c>
      <c r="BI5" s="13">
        <v>0.67692307692307696</v>
      </c>
      <c r="BJ5" s="5" t="s">
        <v>113</v>
      </c>
      <c r="BL5" s="46"/>
      <c r="BM5" s="20" t="s">
        <v>37</v>
      </c>
      <c r="BN5" s="4">
        <v>96</v>
      </c>
      <c r="BO5" s="4">
        <v>144</v>
      </c>
      <c r="BP5" s="13">
        <v>0.66666666666666663</v>
      </c>
      <c r="BQ5" s="5" t="s">
        <v>113</v>
      </c>
      <c r="BS5" s="46"/>
      <c r="BT5" s="20" t="s">
        <v>34</v>
      </c>
      <c r="BU5" s="4">
        <v>107</v>
      </c>
      <c r="BV5" s="4">
        <v>160</v>
      </c>
      <c r="BW5" s="13">
        <v>0.66874999999999996</v>
      </c>
      <c r="BX5" s="5" t="s">
        <v>113</v>
      </c>
      <c r="BZ5" s="46"/>
      <c r="CA5" s="20" t="s">
        <v>29</v>
      </c>
      <c r="CB5" s="4">
        <v>119</v>
      </c>
      <c r="CC5" s="4">
        <v>176</v>
      </c>
      <c r="CD5" s="13">
        <v>0.67613636363636365</v>
      </c>
      <c r="CE5" s="5" t="s">
        <v>113</v>
      </c>
      <c r="CG5" s="46"/>
      <c r="CH5" s="20" t="s">
        <v>29</v>
      </c>
      <c r="CI5" s="4">
        <v>129</v>
      </c>
      <c r="CJ5" s="4">
        <v>192</v>
      </c>
      <c r="CK5" s="13">
        <v>0.671875</v>
      </c>
      <c r="CL5" s="5" t="s">
        <v>113</v>
      </c>
      <c r="CN5" s="46"/>
      <c r="CO5" s="20" t="s">
        <v>106</v>
      </c>
      <c r="CP5" s="4">
        <v>141</v>
      </c>
      <c r="CQ5" s="4">
        <v>208</v>
      </c>
      <c r="CR5" s="13">
        <v>0.67788461538461542</v>
      </c>
      <c r="CS5" s="5" t="s">
        <v>113</v>
      </c>
      <c r="CU5" s="46"/>
      <c r="CV5" s="20" t="s">
        <v>106</v>
      </c>
      <c r="CW5" s="4">
        <v>153</v>
      </c>
      <c r="CX5" s="4">
        <v>224</v>
      </c>
      <c r="CY5" s="13">
        <v>0.6830357142857143</v>
      </c>
      <c r="CZ5" s="5" t="s">
        <v>113</v>
      </c>
      <c r="DB5" s="46"/>
      <c r="DC5" s="20" t="s">
        <v>106</v>
      </c>
      <c r="DD5" s="4">
        <v>164</v>
      </c>
      <c r="DE5" s="4">
        <v>240</v>
      </c>
      <c r="DF5" s="13">
        <v>0.68333333333333335</v>
      </c>
      <c r="DG5" s="5" t="s">
        <v>113</v>
      </c>
      <c r="DH5" s="31"/>
      <c r="DI5" s="46"/>
      <c r="DJ5" s="20" t="s">
        <v>99</v>
      </c>
      <c r="DK5" s="4">
        <v>175</v>
      </c>
      <c r="DL5" s="4">
        <v>256</v>
      </c>
      <c r="DM5" s="13">
        <v>0.68359375</v>
      </c>
      <c r="DN5" s="5" t="s">
        <v>113</v>
      </c>
      <c r="DO5" s="31"/>
      <c r="DP5" s="46"/>
      <c r="DQ5" s="20" t="s">
        <v>99</v>
      </c>
      <c r="DR5" s="4">
        <v>177</v>
      </c>
      <c r="DS5" s="4">
        <v>260</v>
      </c>
      <c r="DT5" s="13">
        <v>0.68076923076923079</v>
      </c>
      <c r="DU5" s="5" t="s">
        <v>113</v>
      </c>
      <c r="DW5" s="46"/>
      <c r="DX5" s="20" t="s">
        <v>99</v>
      </c>
      <c r="DY5" s="4">
        <v>179</v>
      </c>
      <c r="DZ5" s="4">
        <v>264</v>
      </c>
      <c r="EA5" s="13">
        <v>0.67803030303030298</v>
      </c>
      <c r="EB5" s="5" t="s">
        <v>113</v>
      </c>
      <c r="ED5" s="46"/>
      <c r="EE5" s="20" t="s">
        <v>99</v>
      </c>
      <c r="EF5" s="4">
        <v>180</v>
      </c>
      <c r="EG5" s="4">
        <v>266</v>
      </c>
      <c r="EH5" s="13">
        <v>0.67669172932330823</v>
      </c>
      <c r="EI5" s="5" t="s">
        <v>113</v>
      </c>
      <c r="EK5" s="46">
        <v>3</v>
      </c>
      <c r="EL5" s="20" t="s">
        <v>99</v>
      </c>
      <c r="EM5" s="4">
        <v>180</v>
      </c>
      <c r="EN5" s="4">
        <v>267</v>
      </c>
      <c r="EO5" s="13">
        <v>0.6741573033707865</v>
      </c>
      <c r="EP5" s="5" t="s">
        <v>174</v>
      </c>
    </row>
    <row r="6" spans="1:146" x14ac:dyDescent="0.25">
      <c r="A6" s="27"/>
      <c r="B6" s="20" t="s">
        <v>29</v>
      </c>
      <c r="C6" s="4">
        <v>12</v>
      </c>
      <c r="D6" s="4">
        <v>16</v>
      </c>
      <c r="E6" s="13">
        <v>0.75</v>
      </c>
      <c r="F6" s="5" t="s">
        <v>113</v>
      </c>
      <c r="H6" s="27"/>
      <c r="I6" s="20" t="s">
        <v>29</v>
      </c>
      <c r="J6" s="4">
        <v>21</v>
      </c>
      <c r="K6" s="4">
        <v>32</v>
      </c>
      <c r="L6" s="13">
        <v>0.65625</v>
      </c>
      <c r="M6" s="5" t="s">
        <v>113</v>
      </c>
      <c r="O6" s="27"/>
      <c r="P6" s="20" t="s">
        <v>102</v>
      </c>
      <c r="Q6" s="4">
        <v>34</v>
      </c>
      <c r="R6" s="4">
        <v>48</v>
      </c>
      <c r="S6" s="13">
        <v>0.70833333333333337</v>
      </c>
      <c r="T6" s="5" t="s">
        <v>113</v>
      </c>
      <c r="V6" s="27"/>
      <c r="W6" s="20" t="s">
        <v>102</v>
      </c>
      <c r="X6" s="4">
        <v>41</v>
      </c>
      <c r="Y6" s="4">
        <v>62</v>
      </c>
      <c r="Z6" s="13">
        <v>0.66129032258064513</v>
      </c>
      <c r="AA6" s="5" t="s">
        <v>113</v>
      </c>
      <c r="AC6" s="27"/>
      <c r="AD6" s="20" t="s">
        <v>34</v>
      </c>
      <c r="AE6" s="4">
        <v>51</v>
      </c>
      <c r="AF6" s="4">
        <v>76</v>
      </c>
      <c r="AG6" s="13">
        <v>0.67105263157894735</v>
      </c>
      <c r="AH6" s="5" t="s">
        <v>113</v>
      </c>
      <c r="AJ6" s="27"/>
      <c r="AK6" s="20" t="s">
        <v>29</v>
      </c>
      <c r="AL6" s="4">
        <v>58</v>
      </c>
      <c r="AM6" s="4">
        <v>89</v>
      </c>
      <c r="AN6" s="13">
        <v>0.651685393258427</v>
      </c>
      <c r="AO6" s="5" t="s">
        <v>113</v>
      </c>
      <c r="AQ6" s="46"/>
      <c r="AR6" s="20" t="s">
        <v>102</v>
      </c>
      <c r="AS6" s="4">
        <v>68</v>
      </c>
      <c r="AT6" s="4">
        <v>103</v>
      </c>
      <c r="AU6" s="13">
        <v>0.66019417475728159</v>
      </c>
      <c r="AV6" s="5" t="s">
        <v>113</v>
      </c>
      <c r="AX6" s="46"/>
      <c r="AY6" s="20" t="s">
        <v>29</v>
      </c>
      <c r="AZ6" s="4">
        <v>78</v>
      </c>
      <c r="BA6" s="4">
        <v>116</v>
      </c>
      <c r="BB6" s="13">
        <v>0.67241379310344829</v>
      </c>
      <c r="BC6" s="5" t="s">
        <v>113</v>
      </c>
      <c r="BE6" s="46"/>
      <c r="BF6" s="20" t="s">
        <v>29</v>
      </c>
      <c r="BG6" s="4">
        <v>87</v>
      </c>
      <c r="BH6" s="4">
        <v>130</v>
      </c>
      <c r="BI6" s="13">
        <v>0.66923076923076918</v>
      </c>
      <c r="BJ6" s="5" t="s">
        <v>113</v>
      </c>
      <c r="BL6" s="46"/>
      <c r="BM6" s="20" t="s">
        <v>29</v>
      </c>
      <c r="BN6" s="4">
        <v>95</v>
      </c>
      <c r="BO6" s="4">
        <v>144</v>
      </c>
      <c r="BP6" s="13">
        <v>0.65972222222222221</v>
      </c>
      <c r="BQ6" s="5" t="s">
        <v>113</v>
      </c>
      <c r="BS6" s="46"/>
      <c r="BT6" s="20" t="s">
        <v>35</v>
      </c>
      <c r="BU6" s="4">
        <v>107</v>
      </c>
      <c r="BV6" s="4">
        <v>160</v>
      </c>
      <c r="BW6" s="13">
        <v>0.66874999999999996</v>
      </c>
      <c r="BX6" s="5" t="s">
        <v>113</v>
      </c>
      <c r="BZ6" s="46"/>
      <c r="CA6" s="20" t="s">
        <v>99</v>
      </c>
      <c r="CB6" s="4">
        <v>116</v>
      </c>
      <c r="CC6" s="4">
        <v>176</v>
      </c>
      <c r="CD6" s="13">
        <v>0.65909090909090906</v>
      </c>
      <c r="CE6" s="5" t="s">
        <v>113</v>
      </c>
      <c r="CG6" s="46"/>
      <c r="CH6" s="20" t="s">
        <v>99</v>
      </c>
      <c r="CI6" s="4">
        <v>125</v>
      </c>
      <c r="CJ6" s="4">
        <v>192</v>
      </c>
      <c r="CK6" s="13">
        <v>0.65104166666666663</v>
      </c>
      <c r="CL6" s="5" t="s">
        <v>113</v>
      </c>
      <c r="CN6" s="46"/>
      <c r="CO6" s="20" t="s">
        <v>99</v>
      </c>
      <c r="CP6" s="4">
        <v>139</v>
      </c>
      <c r="CQ6" s="4">
        <v>208</v>
      </c>
      <c r="CR6" s="13">
        <v>0.66826923076923073</v>
      </c>
      <c r="CS6" s="5" t="s">
        <v>113</v>
      </c>
      <c r="CU6" s="46"/>
      <c r="CV6" s="20" t="s">
        <v>99</v>
      </c>
      <c r="CW6" s="4">
        <v>149</v>
      </c>
      <c r="CX6" s="4">
        <v>224</v>
      </c>
      <c r="CY6" s="13">
        <v>0.6651785714285714</v>
      </c>
      <c r="CZ6" s="5" t="s">
        <v>113</v>
      </c>
      <c r="DB6" s="46"/>
      <c r="DC6" s="20" t="s">
        <v>99</v>
      </c>
      <c r="DD6" s="4">
        <v>162</v>
      </c>
      <c r="DE6" s="4">
        <v>240</v>
      </c>
      <c r="DF6" s="13">
        <v>0.67500000000000004</v>
      </c>
      <c r="DG6" s="5" t="s">
        <v>113</v>
      </c>
      <c r="DH6" s="31"/>
      <c r="DI6" s="46"/>
      <c r="DJ6" s="20" t="s">
        <v>29</v>
      </c>
      <c r="DK6" s="4">
        <v>173</v>
      </c>
      <c r="DL6" s="4">
        <v>256</v>
      </c>
      <c r="DM6" s="13">
        <v>0.67578125</v>
      </c>
      <c r="DN6" s="5" t="s">
        <v>113</v>
      </c>
      <c r="DO6" s="31"/>
      <c r="DP6" s="46"/>
      <c r="DQ6" s="20" t="s">
        <v>29</v>
      </c>
      <c r="DR6" s="4">
        <v>176</v>
      </c>
      <c r="DS6" s="4">
        <v>260</v>
      </c>
      <c r="DT6" s="13">
        <v>0.67692307692307696</v>
      </c>
      <c r="DU6" s="5" t="s">
        <v>113</v>
      </c>
      <c r="DW6" s="46"/>
      <c r="DX6" s="20" t="s">
        <v>29</v>
      </c>
      <c r="DY6" s="4">
        <v>179</v>
      </c>
      <c r="DZ6" s="4">
        <v>264</v>
      </c>
      <c r="EA6" s="13">
        <v>0.67803030303030298</v>
      </c>
      <c r="EB6" s="5" t="s">
        <v>113</v>
      </c>
      <c r="ED6" s="46"/>
      <c r="EE6" s="20" t="s">
        <v>29</v>
      </c>
      <c r="EF6" s="4">
        <v>180</v>
      </c>
      <c r="EG6" s="4">
        <v>266</v>
      </c>
      <c r="EH6" s="13">
        <v>0.67669172932330823</v>
      </c>
      <c r="EI6" s="5" t="s">
        <v>113</v>
      </c>
      <c r="EK6" s="46">
        <v>4</v>
      </c>
      <c r="EL6" s="20" t="s">
        <v>29</v>
      </c>
      <c r="EM6" s="4">
        <v>180</v>
      </c>
      <c r="EN6" s="4">
        <v>267</v>
      </c>
      <c r="EO6" s="13">
        <v>0.6741573033707865</v>
      </c>
      <c r="EP6" s="5" t="s">
        <v>175</v>
      </c>
    </row>
    <row r="7" spans="1:146" x14ac:dyDescent="0.25">
      <c r="A7" s="27"/>
      <c r="B7" s="20" t="s">
        <v>30</v>
      </c>
      <c r="C7" s="4">
        <v>12</v>
      </c>
      <c r="D7" s="4">
        <v>16</v>
      </c>
      <c r="E7" s="13">
        <v>0.75</v>
      </c>
      <c r="F7" s="5" t="s">
        <v>113</v>
      </c>
      <c r="H7" s="27"/>
      <c r="I7" s="20" t="s">
        <v>30</v>
      </c>
      <c r="J7" s="4">
        <v>22</v>
      </c>
      <c r="K7" s="4">
        <v>32</v>
      </c>
      <c r="L7" s="13">
        <v>0.6875</v>
      </c>
      <c r="M7" s="5" t="s">
        <v>113</v>
      </c>
      <c r="O7" s="27"/>
      <c r="P7" s="20" t="s">
        <v>99</v>
      </c>
      <c r="Q7" s="4">
        <v>34</v>
      </c>
      <c r="R7" s="4">
        <v>48</v>
      </c>
      <c r="S7" s="13">
        <v>0.70833333333333337</v>
      </c>
      <c r="T7" s="5" t="s">
        <v>113</v>
      </c>
      <c r="V7" s="27"/>
      <c r="W7" s="20" t="s">
        <v>30</v>
      </c>
      <c r="X7" s="4">
        <v>41</v>
      </c>
      <c r="Y7" s="4">
        <v>62</v>
      </c>
      <c r="Z7" s="13">
        <v>0.66129032258064513</v>
      </c>
      <c r="AA7" s="5" t="s">
        <v>113</v>
      </c>
      <c r="AC7" s="27"/>
      <c r="AD7" s="20" t="s">
        <v>99</v>
      </c>
      <c r="AE7" s="4">
        <v>50</v>
      </c>
      <c r="AF7" s="4">
        <v>76</v>
      </c>
      <c r="AG7" s="13">
        <v>0.65789473684210531</v>
      </c>
      <c r="AH7" s="5" t="s">
        <v>113</v>
      </c>
      <c r="AJ7" s="27"/>
      <c r="AK7" s="20" t="s">
        <v>99</v>
      </c>
      <c r="AL7" s="4">
        <v>58</v>
      </c>
      <c r="AM7" s="4">
        <v>89</v>
      </c>
      <c r="AN7" s="13">
        <v>0.651685393258427</v>
      </c>
      <c r="AO7" s="5" t="s">
        <v>113</v>
      </c>
      <c r="AQ7" s="46"/>
      <c r="AR7" s="20" t="s">
        <v>35</v>
      </c>
      <c r="AS7" s="4">
        <v>68</v>
      </c>
      <c r="AT7" s="4">
        <v>103</v>
      </c>
      <c r="AU7" s="13">
        <v>0.66019417475728159</v>
      </c>
      <c r="AV7" s="5" t="s">
        <v>113</v>
      </c>
      <c r="AX7" s="46"/>
      <c r="AY7" s="20" t="s">
        <v>102</v>
      </c>
      <c r="AZ7" s="4">
        <v>77</v>
      </c>
      <c r="BA7" s="4">
        <v>116</v>
      </c>
      <c r="BB7" s="13">
        <v>0.66379310344827591</v>
      </c>
      <c r="BC7" s="5" t="s">
        <v>113</v>
      </c>
      <c r="BE7" s="46"/>
      <c r="BF7" s="20" t="s">
        <v>102</v>
      </c>
      <c r="BG7" s="4">
        <v>87</v>
      </c>
      <c r="BH7" s="4">
        <v>130</v>
      </c>
      <c r="BI7" s="13">
        <v>0.66923076923076918</v>
      </c>
      <c r="BJ7" s="5" t="s">
        <v>113</v>
      </c>
      <c r="BL7" s="46"/>
      <c r="BM7" s="20" t="s">
        <v>102</v>
      </c>
      <c r="BN7" s="4">
        <v>93</v>
      </c>
      <c r="BO7" s="4">
        <v>144</v>
      </c>
      <c r="BP7" s="13">
        <v>0.64583333333333337</v>
      </c>
      <c r="BQ7" s="5" t="s">
        <v>113</v>
      </c>
      <c r="BS7" s="46"/>
      <c r="BT7" s="20" t="s">
        <v>37</v>
      </c>
      <c r="BU7" s="4">
        <v>104</v>
      </c>
      <c r="BV7" s="4">
        <v>160</v>
      </c>
      <c r="BW7" s="13">
        <v>0.65</v>
      </c>
      <c r="BX7" s="5" t="s">
        <v>113</v>
      </c>
      <c r="BZ7" s="46"/>
      <c r="CA7" s="20" t="s">
        <v>37</v>
      </c>
      <c r="CB7" s="4">
        <v>114</v>
      </c>
      <c r="CC7" s="4">
        <v>176</v>
      </c>
      <c r="CD7" s="13">
        <v>0.64772727272727271</v>
      </c>
      <c r="CE7" s="5" t="s">
        <v>113</v>
      </c>
      <c r="CG7" s="46"/>
      <c r="CH7" s="20" t="s">
        <v>34</v>
      </c>
      <c r="CI7" s="4">
        <v>125</v>
      </c>
      <c r="CJ7" s="4">
        <v>192</v>
      </c>
      <c r="CK7" s="13">
        <v>0.65104166666666663</v>
      </c>
      <c r="CL7" s="5" t="s">
        <v>113</v>
      </c>
      <c r="CN7" s="46"/>
      <c r="CO7" s="20" t="s">
        <v>37</v>
      </c>
      <c r="CP7" s="4">
        <v>137</v>
      </c>
      <c r="CQ7" s="4">
        <v>208</v>
      </c>
      <c r="CR7" s="13">
        <v>0.65865384615384615</v>
      </c>
      <c r="CS7" s="5" t="s">
        <v>113</v>
      </c>
      <c r="CU7" s="46"/>
      <c r="CV7" s="20" t="s">
        <v>37</v>
      </c>
      <c r="CW7" s="4">
        <v>147</v>
      </c>
      <c r="CX7" s="4">
        <v>224</v>
      </c>
      <c r="CY7" s="13">
        <v>0.65625</v>
      </c>
      <c r="CZ7" s="5" t="s">
        <v>113</v>
      </c>
      <c r="DB7" s="46"/>
      <c r="DC7" s="20" t="s">
        <v>37</v>
      </c>
      <c r="DD7" s="4">
        <v>158</v>
      </c>
      <c r="DE7" s="4">
        <v>240</v>
      </c>
      <c r="DF7" s="13">
        <v>0.65833333333333333</v>
      </c>
      <c r="DG7" s="5" t="s">
        <v>113</v>
      </c>
      <c r="DH7" s="31"/>
      <c r="DI7" s="46"/>
      <c r="DJ7" s="20" t="s">
        <v>37</v>
      </c>
      <c r="DK7" s="4">
        <v>169</v>
      </c>
      <c r="DL7" s="4">
        <v>256</v>
      </c>
      <c r="DM7" s="13">
        <v>0.66015625</v>
      </c>
      <c r="DN7" s="5" t="s">
        <v>113</v>
      </c>
      <c r="DO7" s="31"/>
      <c r="DP7" s="46"/>
      <c r="DQ7" s="20" t="s">
        <v>37</v>
      </c>
      <c r="DR7" s="4">
        <v>172</v>
      </c>
      <c r="DS7" s="4">
        <v>260</v>
      </c>
      <c r="DT7" s="13">
        <v>0.66153846153846152</v>
      </c>
      <c r="DU7" s="5" t="s">
        <v>113</v>
      </c>
      <c r="DW7" s="46"/>
      <c r="DX7" s="20" t="s">
        <v>37</v>
      </c>
      <c r="DY7" s="4">
        <v>174</v>
      </c>
      <c r="DZ7" s="4">
        <v>264</v>
      </c>
      <c r="EA7" s="13">
        <v>0.65909090909090906</v>
      </c>
      <c r="EB7" s="5" t="s">
        <v>113</v>
      </c>
      <c r="ED7" s="46"/>
      <c r="EE7" s="20" t="s">
        <v>37</v>
      </c>
      <c r="EF7" s="4">
        <v>175</v>
      </c>
      <c r="EG7" s="4">
        <v>266</v>
      </c>
      <c r="EH7" s="13">
        <v>0.65789473684210531</v>
      </c>
      <c r="EI7" s="5" t="s">
        <v>113</v>
      </c>
      <c r="EK7" s="46">
        <v>5</v>
      </c>
      <c r="EL7" s="20" t="s">
        <v>37</v>
      </c>
      <c r="EM7" s="4">
        <v>175</v>
      </c>
      <c r="EN7" s="4">
        <v>267</v>
      </c>
      <c r="EO7" s="13">
        <v>0.65543071161048694</v>
      </c>
      <c r="EP7" s="5" t="s">
        <v>176</v>
      </c>
    </row>
    <row r="8" spans="1:146" x14ac:dyDescent="0.25">
      <c r="A8" s="27"/>
      <c r="B8" s="20" t="s">
        <v>103</v>
      </c>
      <c r="C8" s="4">
        <v>12</v>
      </c>
      <c r="D8" s="4">
        <v>16</v>
      </c>
      <c r="E8" s="13">
        <v>0.75</v>
      </c>
      <c r="F8" s="5" t="s">
        <v>113</v>
      </c>
      <c r="H8" s="27"/>
      <c r="I8" s="20" t="s">
        <v>103</v>
      </c>
      <c r="J8" s="4">
        <v>20</v>
      </c>
      <c r="K8" s="4">
        <v>32</v>
      </c>
      <c r="L8" s="13">
        <v>0.625</v>
      </c>
      <c r="M8" s="5" t="s">
        <v>113</v>
      </c>
      <c r="O8" s="27"/>
      <c r="P8" s="20" t="s">
        <v>30</v>
      </c>
      <c r="Q8" s="4">
        <v>34</v>
      </c>
      <c r="R8" s="4">
        <v>48</v>
      </c>
      <c r="S8" s="13">
        <v>0.70833333333333337</v>
      </c>
      <c r="T8" s="5" t="s">
        <v>113</v>
      </c>
      <c r="V8" s="27"/>
      <c r="W8" s="20" t="s">
        <v>37</v>
      </c>
      <c r="X8" s="4">
        <v>40</v>
      </c>
      <c r="Y8" s="4">
        <v>62</v>
      </c>
      <c r="Z8" s="13">
        <v>0.64516129032258063</v>
      </c>
      <c r="AA8" s="5" t="s">
        <v>113</v>
      </c>
      <c r="AC8" s="27"/>
      <c r="AD8" s="20" t="s">
        <v>29</v>
      </c>
      <c r="AE8" s="4">
        <v>49</v>
      </c>
      <c r="AF8" s="4">
        <v>76</v>
      </c>
      <c r="AG8" s="13">
        <v>0.64473684210526316</v>
      </c>
      <c r="AH8" s="5" t="s">
        <v>113</v>
      </c>
      <c r="AJ8" s="27"/>
      <c r="AK8" s="20" t="s">
        <v>102</v>
      </c>
      <c r="AL8" s="4">
        <v>58</v>
      </c>
      <c r="AM8" s="4">
        <v>89</v>
      </c>
      <c r="AN8" s="13">
        <v>0.651685393258427</v>
      </c>
      <c r="AO8" s="5" t="s">
        <v>113</v>
      </c>
      <c r="AQ8" s="46"/>
      <c r="AR8" s="20" t="s">
        <v>99</v>
      </c>
      <c r="AS8" s="4">
        <v>67</v>
      </c>
      <c r="AT8" s="4">
        <v>103</v>
      </c>
      <c r="AU8" s="13">
        <v>0.65048543689320393</v>
      </c>
      <c r="AV8" s="5" t="s">
        <v>113</v>
      </c>
      <c r="AX8" s="46"/>
      <c r="AY8" s="20" t="s">
        <v>35</v>
      </c>
      <c r="AZ8" s="4">
        <v>77</v>
      </c>
      <c r="BA8" s="4">
        <v>116</v>
      </c>
      <c r="BB8" s="13">
        <v>0.66379310344827591</v>
      </c>
      <c r="BC8" s="5" t="s">
        <v>113</v>
      </c>
      <c r="BE8" s="46"/>
      <c r="BF8" s="20" t="s">
        <v>99</v>
      </c>
      <c r="BG8" s="4">
        <v>87</v>
      </c>
      <c r="BH8" s="4">
        <v>130</v>
      </c>
      <c r="BI8" s="13">
        <v>0.66923076923076918</v>
      </c>
      <c r="BJ8" s="5" t="s">
        <v>113</v>
      </c>
      <c r="BL8" s="46"/>
      <c r="BM8" s="20" t="s">
        <v>35</v>
      </c>
      <c r="BN8" s="4">
        <v>93</v>
      </c>
      <c r="BO8" s="4">
        <v>144</v>
      </c>
      <c r="BP8" s="13">
        <v>0.64583333333333337</v>
      </c>
      <c r="BQ8" s="5" t="s">
        <v>113</v>
      </c>
      <c r="BS8" s="46"/>
      <c r="BT8" s="20" t="s">
        <v>99</v>
      </c>
      <c r="BU8" s="4">
        <v>104</v>
      </c>
      <c r="BV8" s="4">
        <v>160</v>
      </c>
      <c r="BW8" s="13">
        <v>0.65</v>
      </c>
      <c r="BX8" s="5" t="s">
        <v>113</v>
      </c>
      <c r="BZ8" s="46"/>
      <c r="CA8" s="20" t="s">
        <v>36</v>
      </c>
      <c r="CB8" s="4">
        <v>114</v>
      </c>
      <c r="CC8" s="4">
        <v>176</v>
      </c>
      <c r="CD8" s="13">
        <v>0.64772727272727271</v>
      </c>
      <c r="CE8" s="5" t="s">
        <v>113</v>
      </c>
      <c r="CG8" s="46"/>
      <c r="CH8" s="20" t="s">
        <v>37</v>
      </c>
      <c r="CI8" s="4">
        <v>124</v>
      </c>
      <c r="CJ8" s="4">
        <v>192</v>
      </c>
      <c r="CK8" s="13">
        <v>0.64583333333333337</v>
      </c>
      <c r="CL8" s="5" t="s">
        <v>113</v>
      </c>
      <c r="CN8" s="46"/>
      <c r="CO8" s="20" t="s">
        <v>96</v>
      </c>
      <c r="CP8" s="4">
        <v>136</v>
      </c>
      <c r="CQ8" s="4">
        <v>208</v>
      </c>
      <c r="CR8" s="13">
        <v>0.65384615384615385</v>
      </c>
      <c r="CS8" s="5" t="s">
        <v>113</v>
      </c>
      <c r="CU8" s="46"/>
      <c r="CV8" s="20" t="s">
        <v>34</v>
      </c>
      <c r="CW8" s="4">
        <v>146</v>
      </c>
      <c r="CX8" s="4">
        <v>224</v>
      </c>
      <c r="CY8" s="13">
        <v>0.6517857142857143</v>
      </c>
      <c r="CZ8" s="5" t="s">
        <v>113</v>
      </c>
      <c r="DB8" s="46"/>
      <c r="DC8" s="20" t="s">
        <v>104</v>
      </c>
      <c r="DD8" s="4">
        <v>157</v>
      </c>
      <c r="DE8" s="4">
        <v>240</v>
      </c>
      <c r="DF8" s="13">
        <v>0.65416666666666667</v>
      </c>
      <c r="DG8" s="5" t="s">
        <v>113</v>
      </c>
      <c r="DH8" s="31"/>
      <c r="DI8" s="46"/>
      <c r="DJ8" s="20" t="s">
        <v>104</v>
      </c>
      <c r="DK8" s="4">
        <v>169</v>
      </c>
      <c r="DL8" s="4">
        <v>256</v>
      </c>
      <c r="DM8" s="13">
        <v>0.66015625</v>
      </c>
      <c r="DN8" s="5" t="s">
        <v>113</v>
      </c>
      <c r="DO8" s="31"/>
      <c r="DP8" s="46"/>
      <c r="DQ8" s="20" t="s">
        <v>104</v>
      </c>
      <c r="DR8" s="4">
        <v>172</v>
      </c>
      <c r="DS8" s="4">
        <v>260</v>
      </c>
      <c r="DT8" s="13">
        <v>0.66153846153846152</v>
      </c>
      <c r="DU8" s="5" t="s">
        <v>113</v>
      </c>
      <c r="DW8" s="46"/>
      <c r="DX8" s="20" t="s">
        <v>104</v>
      </c>
      <c r="DY8" s="4">
        <v>174</v>
      </c>
      <c r="DZ8" s="4">
        <v>264</v>
      </c>
      <c r="EA8" s="13">
        <v>0.65909090909090906</v>
      </c>
      <c r="EB8" s="5" t="s">
        <v>113</v>
      </c>
      <c r="ED8" s="46"/>
      <c r="EE8" s="20" t="s">
        <v>104</v>
      </c>
      <c r="EF8" s="4">
        <v>174</v>
      </c>
      <c r="EG8" s="4">
        <v>266</v>
      </c>
      <c r="EH8" s="13">
        <v>0.65413533834586468</v>
      </c>
      <c r="EI8" s="5" t="s">
        <v>113</v>
      </c>
      <c r="EK8" s="46">
        <v>6</v>
      </c>
      <c r="EL8" s="20" t="s">
        <v>104</v>
      </c>
      <c r="EM8" s="4">
        <v>175</v>
      </c>
      <c r="EN8" s="4">
        <v>267</v>
      </c>
      <c r="EO8" s="13">
        <v>0.65543071161048694</v>
      </c>
      <c r="EP8" s="5" t="s">
        <v>177</v>
      </c>
    </row>
    <row r="9" spans="1:146" x14ac:dyDescent="0.25">
      <c r="A9" s="27"/>
      <c r="B9" s="20" t="s">
        <v>34</v>
      </c>
      <c r="C9" s="4">
        <v>12</v>
      </c>
      <c r="D9" s="4">
        <v>16</v>
      </c>
      <c r="E9" s="13">
        <v>0.75</v>
      </c>
      <c r="F9" s="5" t="s">
        <v>113</v>
      </c>
      <c r="H9" s="27"/>
      <c r="I9" s="20" t="s">
        <v>34</v>
      </c>
      <c r="J9" s="4">
        <v>21</v>
      </c>
      <c r="K9" s="4">
        <v>32</v>
      </c>
      <c r="L9" s="13">
        <v>0.65625</v>
      </c>
      <c r="M9" s="5" t="s">
        <v>113</v>
      </c>
      <c r="O9" s="27"/>
      <c r="P9" s="20" t="s">
        <v>101</v>
      </c>
      <c r="Q9" s="4">
        <v>34</v>
      </c>
      <c r="R9" s="4">
        <v>48</v>
      </c>
      <c r="S9" s="13">
        <v>0.70833333333333337</v>
      </c>
      <c r="T9" s="5" t="s">
        <v>113</v>
      </c>
      <c r="V9" s="27"/>
      <c r="W9" s="20" t="s">
        <v>99</v>
      </c>
      <c r="X9" s="4">
        <v>40</v>
      </c>
      <c r="Y9" s="4">
        <v>62</v>
      </c>
      <c r="Z9" s="13">
        <v>0.64516129032258063</v>
      </c>
      <c r="AA9" s="5" t="s">
        <v>113</v>
      </c>
      <c r="AC9" s="27"/>
      <c r="AD9" s="20" t="s">
        <v>100</v>
      </c>
      <c r="AE9" s="4">
        <v>49</v>
      </c>
      <c r="AF9" s="4">
        <v>76</v>
      </c>
      <c r="AG9" s="13">
        <v>0.64473684210526316</v>
      </c>
      <c r="AH9" s="5" t="s">
        <v>113</v>
      </c>
      <c r="AJ9" s="27"/>
      <c r="AK9" s="20" t="s">
        <v>35</v>
      </c>
      <c r="AL9" s="4">
        <v>58</v>
      </c>
      <c r="AM9" s="4">
        <v>89</v>
      </c>
      <c r="AN9" s="13">
        <v>0.651685393258427</v>
      </c>
      <c r="AO9" s="5" t="s">
        <v>113</v>
      </c>
      <c r="AQ9" s="46"/>
      <c r="AR9" s="20" t="s">
        <v>29</v>
      </c>
      <c r="AS9" s="4">
        <v>67</v>
      </c>
      <c r="AT9" s="4">
        <v>103</v>
      </c>
      <c r="AU9" s="13">
        <v>0.65048543689320393</v>
      </c>
      <c r="AV9" s="5" t="s">
        <v>113</v>
      </c>
      <c r="AX9" s="46"/>
      <c r="AY9" s="20" t="s">
        <v>99</v>
      </c>
      <c r="AZ9" s="4">
        <v>76</v>
      </c>
      <c r="BA9" s="4">
        <v>116</v>
      </c>
      <c r="BB9" s="13">
        <v>0.65517241379310343</v>
      </c>
      <c r="BC9" s="5" t="s">
        <v>113</v>
      </c>
      <c r="BE9" s="46"/>
      <c r="BF9" s="20" t="s">
        <v>35</v>
      </c>
      <c r="BG9" s="4">
        <v>86</v>
      </c>
      <c r="BH9" s="4">
        <v>130</v>
      </c>
      <c r="BI9" s="13">
        <v>0.66153846153846152</v>
      </c>
      <c r="BJ9" s="5" t="s">
        <v>113</v>
      </c>
      <c r="BL9" s="46"/>
      <c r="BM9" s="20" t="s">
        <v>99</v>
      </c>
      <c r="BN9" s="4">
        <v>92</v>
      </c>
      <c r="BO9" s="4">
        <v>144</v>
      </c>
      <c r="BP9" s="13">
        <v>0.63888888888888884</v>
      </c>
      <c r="BQ9" s="5" t="s">
        <v>113</v>
      </c>
      <c r="BS9" s="46"/>
      <c r="BT9" s="20" t="s">
        <v>102</v>
      </c>
      <c r="BU9" s="4">
        <v>103</v>
      </c>
      <c r="BV9" s="4">
        <v>160</v>
      </c>
      <c r="BW9" s="13">
        <v>0.64375000000000004</v>
      </c>
      <c r="BX9" s="5" t="s">
        <v>113</v>
      </c>
      <c r="BZ9" s="46"/>
      <c r="CA9" s="20" t="s">
        <v>34</v>
      </c>
      <c r="CB9" s="4">
        <v>113</v>
      </c>
      <c r="CC9" s="4">
        <v>176</v>
      </c>
      <c r="CD9" s="13">
        <v>0.64204545454545459</v>
      </c>
      <c r="CE9" s="5" t="s">
        <v>113</v>
      </c>
      <c r="CG9" s="46"/>
      <c r="CH9" s="20" t="s">
        <v>96</v>
      </c>
      <c r="CI9" s="4">
        <v>123</v>
      </c>
      <c r="CJ9" s="4">
        <v>192</v>
      </c>
      <c r="CK9" s="13">
        <v>0.640625</v>
      </c>
      <c r="CL9" s="5" t="s">
        <v>113</v>
      </c>
      <c r="CN9" s="46"/>
      <c r="CO9" s="20" t="s">
        <v>34</v>
      </c>
      <c r="CP9" s="4">
        <v>136</v>
      </c>
      <c r="CQ9" s="4">
        <v>208</v>
      </c>
      <c r="CR9" s="13">
        <v>0.65384615384615385</v>
      </c>
      <c r="CS9" s="5" t="s">
        <v>113</v>
      </c>
      <c r="CU9" s="46"/>
      <c r="CV9" s="20" t="s">
        <v>104</v>
      </c>
      <c r="CW9" s="4">
        <v>146</v>
      </c>
      <c r="CX9" s="4">
        <v>224</v>
      </c>
      <c r="CY9" s="13">
        <v>0.6517857142857143</v>
      </c>
      <c r="CZ9" s="5" t="s">
        <v>113</v>
      </c>
      <c r="DB9" s="46"/>
      <c r="DC9" s="20" t="s">
        <v>34</v>
      </c>
      <c r="DD9" s="4">
        <v>156</v>
      </c>
      <c r="DE9" s="4">
        <v>240</v>
      </c>
      <c r="DF9" s="13">
        <v>0.65</v>
      </c>
      <c r="DG9" s="5" t="s">
        <v>113</v>
      </c>
      <c r="DH9" s="31"/>
      <c r="DI9" s="46"/>
      <c r="DJ9" s="20" t="s">
        <v>34</v>
      </c>
      <c r="DK9" s="4">
        <v>163</v>
      </c>
      <c r="DL9" s="4">
        <v>256</v>
      </c>
      <c r="DM9" s="13">
        <v>0.63671875</v>
      </c>
      <c r="DN9" s="5" t="s">
        <v>113</v>
      </c>
      <c r="DO9" s="31"/>
      <c r="DP9" s="46"/>
      <c r="DQ9" s="20" t="s">
        <v>96</v>
      </c>
      <c r="DR9" s="4">
        <v>165</v>
      </c>
      <c r="DS9" s="4">
        <v>260</v>
      </c>
      <c r="DT9" s="13">
        <v>0.63461538461538458</v>
      </c>
      <c r="DU9" s="5" t="s">
        <v>113</v>
      </c>
      <c r="DW9" s="46"/>
      <c r="DX9" s="20" t="s">
        <v>96</v>
      </c>
      <c r="DY9" s="4">
        <v>167</v>
      </c>
      <c r="DZ9" s="4">
        <v>264</v>
      </c>
      <c r="EA9" s="13">
        <v>0.63257575757575757</v>
      </c>
      <c r="EB9" s="5" t="s">
        <v>113</v>
      </c>
      <c r="ED9" s="46"/>
      <c r="EE9" s="20" t="s">
        <v>96</v>
      </c>
      <c r="EF9" s="4">
        <v>168</v>
      </c>
      <c r="EG9" s="4">
        <v>266</v>
      </c>
      <c r="EH9" s="13">
        <v>0.63157894736842102</v>
      </c>
      <c r="EI9" s="5" t="s">
        <v>113</v>
      </c>
      <c r="EK9" s="46">
        <v>7</v>
      </c>
      <c r="EL9" s="20" t="s">
        <v>96</v>
      </c>
      <c r="EM9" s="4">
        <v>168</v>
      </c>
      <c r="EN9" s="4">
        <v>267</v>
      </c>
      <c r="EO9" s="13">
        <v>0.6292134831460674</v>
      </c>
      <c r="EP9" s="5" t="s">
        <v>113</v>
      </c>
    </row>
    <row r="10" spans="1:146" x14ac:dyDescent="0.25">
      <c r="A10" s="27"/>
      <c r="B10" s="20" t="s">
        <v>35</v>
      </c>
      <c r="C10" s="4">
        <v>12</v>
      </c>
      <c r="D10" s="4">
        <v>16</v>
      </c>
      <c r="E10" s="13">
        <v>0.75</v>
      </c>
      <c r="F10" s="5" t="s">
        <v>113</v>
      </c>
      <c r="H10" s="27"/>
      <c r="I10" s="20" t="s">
        <v>35</v>
      </c>
      <c r="J10" s="4">
        <v>22</v>
      </c>
      <c r="K10" s="4">
        <v>32</v>
      </c>
      <c r="L10" s="13">
        <v>0.6875</v>
      </c>
      <c r="M10" s="5" t="s">
        <v>113</v>
      </c>
      <c r="O10" s="27"/>
      <c r="P10" s="20" t="s">
        <v>104</v>
      </c>
      <c r="Q10" s="4">
        <v>34</v>
      </c>
      <c r="R10" s="4">
        <v>48</v>
      </c>
      <c r="S10" s="13">
        <v>0.70833333333333337</v>
      </c>
      <c r="T10" s="5" t="s">
        <v>113</v>
      </c>
      <c r="V10" s="27"/>
      <c r="W10" s="20" t="s">
        <v>36</v>
      </c>
      <c r="X10" s="4">
        <v>39</v>
      </c>
      <c r="Y10" s="4">
        <v>62</v>
      </c>
      <c r="Z10" s="13">
        <v>0.62903225806451613</v>
      </c>
      <c r="AA10" s="5" t="s">
        <v>113</v>
      </c>
      <c r="AC10" s="27"/>
      <c r="AD10" s="20" t="s">
        <v>35</v>
      </c>
      <c r="AE10" s="4">
        <v>49</v>
      </c>
      <c r="AF10" s="4">
        <v>76</v>
      </c>
      <c r="AG10" s="13">
        <v>0.64473684210526316</v>
      </c>
      <c r="AH10" s="5" t="s">
        <v>113</v>
      </c>
      <c r="AJ10" s="27"/>
      <c r="AK10" s="20" t="s">
        <v>105</v>
      </c>
      <c r="AL10" s="4">
        <v>58</v>
      </c>
      <c r="AM10" s="4">
        <v>89</v>
      </c>
      <c r="AN10" s="13">
        <v>0.651685393258427</v>
      </c>
      <c r="AO10" s="5" t="s">
        <v>113</v>
      </c>
      <c r="AQ10" s="46"/>
      <c r="AR10" s="20" t="s">
        <v>100</v>
      </c>
      <c r="AS10" s="4">
        <v>65</v>
      </c>
      <c r="AT10" s="4">
        <v>103</v>
      </c>
      <c r="AU10" s="13">
        <v>0.6310679611650486</v>
      </c>
      <c r="AV10" s="5" t="s">
        <v>113</v>
      </c>
      <c r="AX10" s="46"/>
      <c r="AY10" s="20" t="s">
        <v>37</v>
      </c>
      <c r="AZ10" s="4">
        <v>76</v>
      </c>
      <c r="BA10" s="4">
        <v>116</v>
      </c>
      <c r="BB10" s="13">
        <v>0.65517241379310343</v>
      </c>
      <c r="BC10" s="5" t="s">
        <v>113</v>
      </c>
      <c r="BE10" s="46"/>
      <c r="BF10" s="20" t="s">
        <v>96</v>
      </c>
      <c r="BG10" s="4">
        <v>86</v>
      </c>
      <c r="BH10" s="4">
        <v>130</v>
      </c>
      <c r="BI10" s="13">
        <v>0.66153846153846152</v>
      </c>
      <c r="BJ10" s="5" t="s">
        <v>113</v>
      </c>
      <c r="BL10" s="46"/>
      <c r="BM10" s="20" t="s">
        <v>96</v>
      </c>
      <c r="BN10" s="4">
        <v>92</v>
      </c>
      <c r="BO10" s="4">
        <v>144</v>
      </c>
      <c r="BP10" s="13">
        <v>0.63888888888888884</v>
      </c>
      <c r="BQ10" s="5" t="s">
        <v>113</v>
      </c>
      <c r="BS10" s="46"/>
      <c r="BT10" s="20" t="s">
        <v>96</v>
      </c>
      <c r="BU10" s="4">
        <v>103</v>
      </c>
      <c r="BV10" s="4">
        <v>160</v>
      </c>
      <c r="BW10" s="13">
        <v>0.64375000000000004</v>
      </c>
      <c r="BX10" s="5" t="s">
        <v>113</v>
      </c>
      <c r="BZ10" s="46"/>
      <c r="CA10" s="20" t="s">
        <v>96</v>
      </c>
      <c r="CB10" s="4">
        <v>113</v>
      </c>
      <c r="CC10" s="4">
        <v>176</v>
      </c>
      <c r="CD10" s="13">
        <v>0.64204545454545459</v>
      </c>
      <c r="CE10" s="5" t="s">
        <v>113</v>
      </c>
      <c r="CG10" s="46"/>
      <c r="CH10" s="20" t="s">
        <v>104</v>
      </c>
      <c r="CI10" s="4">
        <v>122</v>
      </c>
      <c r="CJ10" s="4">
        <v>192</v>
      </c>
      <c r="CK10" s="13">
        <v>0.63541666666666663</v>
      </c>
      <c r="CL10" s="5" t="s">
        <v>113</v>
      </c>
      <c r="CN10" s="46"/>
      <c r="CO10" s="20" t="s">
        <v>104</v>
      </c>
      <c r="CP10" s="4">
        <v>136</v>
      </c>
      <c r="CQ10" s="4">
        <v>208</v>
      </c>
      <c r="CR10" s="13">
        <v>0.65384615384615385</v>
      </c>
      <c r="CS10" s="5" t="s">
        <v>113</v>
      </c>
      <c r="CU10" s="46"/>
      <c r="CV10" s="20" t="s">
        <v>96</v>
      </c>
      <c r="CW10" s="4">
        <v>144</v>
      </c>
      <c r="CX10" s="4">
        <v>224</v>
      </c>
      <c r="CY10" s="13">
        <v>0.6428571428571429</v>
      </c>
      <c r="CZ10" s="5" t="s">
        <v>113</v>
      </c>
      <c r="DB10" s="46"/>
      <c r="DC10" s="20" t="s">
        <v>96</v>
      </c>
      <c r="DD10" s="4">
        <v>155</v>
      </c>
      <c r="DE10" s="4">
        <v>240</v>
      </c>
      <c r="DF10" s="13">
        <v>0.64583333333333337</v>
      </c>
      <c r="DG10" s="5" t="s">
        <v>113</v>
      </c>
      <c r="DH10" s="31"/>
      <c r="DI10" s="46"/>
      <c r="DJ10" s="20" t="s">
        <v>96</v>
      </c>
      <c r="DK10" s="4">
        <v>162</v>
      </c>
      <c r="DL10" s="4">
        <v>256</v>
      </c>
      <c r="DM10" s="13">
        <v>0.6328125</v>
      </c>
      <c r="DN10" s="5" t="s">
        <v>113</v>
      </c>
      <c r="DO10" s="31"/>
      <c r="DP10" s="46"/>
      <c r="DQ10" s="20" t="s">
        <v>34</v>
      </c>
      <c r="DR10" s="4">
        <v>164</v>
      </c>
      <c r="DS10" s="4">
        <v>260</v>
      </c>
      <c r="DT10" s="13">
        <v>0.63076923076923075</v>
      </c>
      <c r="DU10" s="5" t="s">
        <v>113</v>
      </c>
      <c r="DW10" s="46"/>
      <c r="DX10" s="20" t="s">
        <v>34</v>
      </c>
      <c r="DY10" s="4">
        <v>166</v>
      </c>
      <c r="DZ10" s="4">
        <v>264</v>
      </c>
      <c r="EA10" s="13">
        <v>0.62878787878787878</v>
      </c>
      <c r="EB10" s="5" t="s">
        <v>113</v>
      </c>
      <c r="ED10" s="46"/>
      <c r="EE10" s="20" t="s">
        <v>34</v>
      </c>
      <c r="EF10" s="4">
        <v>167</v>
      </c>
      <c r="EG10" s="4">
        <v>266</v>
      </c>
      <c r="EH10" s="13">
        <v>0.6278195488721805</v>
      </c>
      <c r="EI10" s="5" t="s">
        <v>113</v>
      </c>
      <c r="EK10" s="46">
        <v>8</v>
      </c>
      <c r="EL10" s="20" t="s">
        <v>34</v>
      </c>
      <c r="EM10" s="4">
        <v>167</v>
      </c>
      <c r="EN10" s="4">
        <v>267</v>
      </c>
      <c r="EO10" s="13">
        <v>0.62546816479400746</v>
      </c>
      <c r="EP10" s="5" t="s">
        <v>178</v>
      </c>
    </row>
    <row r="11" spans="1:146" x14ac:dyDescent="0.25">
      <c r="A11" s="27"/>
      <c r="B11" s="20" t="s">
        <v>36</v>
      </c>
      <c r="C11" s="4">
        <v>12</v>
      </c>
      <c r="D11" s="4">
        <v>16</v>
      </c>
      <c r="E11" s="13">
        <v>0.75</v>
      </c>
      <c r="F11" s="5" t="s">
        <v>113</v>
      </c>
      <c r="H11" s="27"/>
      <c r="I11" s="20" t="s">
        <v>36</v>
      </c>
      <c r="J11" s="4">
        <v>24</v>
      </c>
      <c r="K11" s="4">
        <v>32</v>
      </c>
      <c r="L11" s="13">
        <v>0.75</v>
      </c>
      <c r="M11" s="5" t="s">
        <v>113</v>
      </c>
      <c r="O11" s="27"/>
      <c r="P11" s="20" t="s">
        <v>35</v>
      </c>
      <c r="Q11" s="4">
        <v>33</v>
      </c>
      <c r="R11" s="4">
        <v>48</v>
      </c>
      <c r="S11" s="13">
        <v>0.6875</v>
      </c>
      <c r="T11" s="5" t="s">
        <v>113</v>
      </c>
      <c r="V11" s="27"/>
      <c r="W11" s="20" t="s">
        <v>29</v>
      </c>
      <c r="X11" s="4">
        <v>39</v>
      </c>
      <c r="Y11" s="4">
        <v>62</v>
      </c>
      <c r="Z11" s="13">
        <v>0.62903225806451613</v>
      </c>
      <c r="AA11" s="5" t="s">
        <v>113</v>
      </c>
      <c r="AC11" s="27"/>
      <c r="AD11" s="20" t="s">
        <v>36</v>
      </c>
      <c r="AE11" s="4">
        <v>49</v>
      </c>
      <c r="AF11" s="4">
        <v>76</v>
      </c>
      <c r="AG11" s="13">
        <v>0.64473684210526316</v>
      </c>
      <c r="AH11" s="5" t="s">
        <v>113</v>
      </c>
      <c r="AJ11" s="27"/>
      <c r="AK11" s="20" t="s">
        <v>100</v>
      </c>
      <c r="AL11" s="4">
        <v>57</v>
      </c>
      <c r="AM11" s="4">
        <v>89</v>
      </c>
      <c r="AN11" s="13">
        <v>0.6404494382022472</v>
      </c>
      <c r="AO11" s="5" t="s">
        <v>113</v>
      </c>
      <c r="AQ11" s="46"/>
      <c r="AR11" s="20" t="s">
        <v>36</v>
      </c>
      <c r="AS11" s="4">
        <v>65</v>
      </c>
      <c r="AT11" s="4">
        <v>103</v>
      </c>
      <c r="AU11" s="13">
        <v>0.6310679611650486</v>
      </c>
      <c r="AV11" s="5" t="s">
        <v>113</v>
      </c>
      <c r="AX11" s="46"/>
      <c r="AY11" s="20" t="s">
        <v>100</v>
      </c>
      <c r="AZ11" s="4">
        <v>75</v>
      </c>
      <c r="BA11" s="4">
        <v>116</v>
      </c>
      <c r="BB11" s="13">
        <v>0.64655172413793105</v>
      </c>
      <c r="BC11" s="5" t="s">
        <v>113</v>
      </c>
      <c r="BE11" s="46"/>
      <c r="BF11" s="20" t="s">
        <v>104</v>
      </c>
      <c r="BG11" s="4">
        <v>85</v>
      </c>
      <c r="BH11" s="4">
        <v>130</v>
      </c>
      <c r="BI11" s="13">
        <v>0.65384615384615385</v>
      </c>
      <c r="BJ11" s="5" t="s">
        <v>113</v>
      </c>
      <c r="BL11" s="46"/>
      <c r="BM11" s="20" t="s">
        <v>36</v>
      </c>
      <c r="BN11" s="4">
        <v>92</v>
      </c>
      <c r="BO11" s="4">
        <v>144</v>
      </c>
      <c r="BP11" s="13">
        <v>0.63888888888888884</v>
      </c>
      <c r="BQ11" s="5" t="s">
        <v>113</v>
      </c>
      <c r="BS11" s="46"/>
      <c r="BT11" s="20" t="s">
        <v>36</v>
      </c>
      <c r="BU11" s="4">
        <v>103</v>
      </c>
      <c r="BV11" s="4">
        <v>160</v>
      </c>
      <c r="BW11" s="13">
        <v>0.64375000000000004</v>
      </c>
      <c r="BX11" s="5" t="s">
        <v>113</v>
      </c>
      <c r="BZ11" s="46"/>
      <c r="CA11" s="20" t="s">
        <v>104</v>
      </c>
      <c r="CB11" s="4">
        <v>112</v>
      </c>
      <c r="CC11" s="4">
        <v>176</v>
      </c>
      <c r="CD11" s="13">
        <v>0.63636363636363635</v>
      </c>
      <c r="CE11" s="5" t="s">
        <v>113</v>
      </c>
      <c r="CG11" s="46"/>
      <c r="CH11" s="20" t="s">
        <v>36</v>
      </c>
      <c r="CI11" s="4">
        <v>120</v>
      </c>
      <c r="CJ11" s="4">
        <v>192</v>
      </c>
      <c r="CK11" s="13">
        <v>0.625</v>
      </c>
      <c r="CL11" s="5" t="s">
        <v>113</v>
      </c>
      <c r="CN11" s="46"/>
      <c r="CO11" s="20" t="s">
        <v>31</v>
      </c>
      <c r="CP11" s="4">
        <v>134</v>
      </c>
      <c r="CQ11" s="4">
        <v>208</v>
      </c>
      <c r="CR11" s="13">
        <v>0.64423076923076927</v>
      </c>
      <c r="CS11" s="5" t="s">
        <v>113</v>
      </c>
      <c r="CU11" s="46"/>
      <c r="CV11" s="20" t="s">
        <v>31</v>
      </c>
      <c r="CW11" s="4">
        <v>144</v>
      </c>
      <c r="CX11" s="4">
        <v>224</v>
      </c>
      <c r="CY11" s="13">
        <v>0.6428571428571429</v>
      </c>
      <c r="CZ11" s="5" t="s">
        <v>113</v>
      </c>
      <c r="DB11" s="46"/>
      <c r="DC11" s="20" t="s">
        <v>31</v>
      </c>
      <c r="DD11" s="4">
        <v>153</v>
      </c>
      <c r="DE11" s="4">
        <v>240</v>
      </c>
      <c r="DF11" s="13">
        <v>0.63749999999999996</v>
      </c>
      <c r="DG11" s="5" t="s">
        <v>113</v>
      </c>
      <c r="DH11" s="31"/>
      <c r="DI11" s="46"/>
      <c r="DJ11" s="20" t="s">
        <v>31</v>
      </c>
      <c r="DK11" s="4">
        <v>162</v>
      </c>
      <c r="DL11" s="4">
        <v>256</v>
      </c>
      <c r="DM11" s="13">
        <v>0.6328125</v>
      </c>
      <c r="DN11" s="5" t="s">
        <v>113</v>
      </c>
      <c r="DO11" s="31"/>
      <c r="DP11" s="46"/>
      <c r="DQ11" s="20" t="s">
        <v>31</v>
      </c>
      <c r="DR11" s="4">
        <v>163</v>
      </c>
      <c r="DS11" s="4">
        <v>260</v>
      </c>
      <c r="DT11" s="13">
        <v>0.62692307692307692</v>
      </c>
      <c r="DU11" s="5" t="s">
        <v>113</v>
      </c>
      <c r="DW11" s="46"/>
      <c r="DX11" s="20" t="s">
        <v>31</v>
      </c>
      <c r="DY11" s="4">
        <v>165</v>
      </c>
      <c r="DZ11" s="4">
        <v>264</v>
      </c>
      <c r="EA11" s="13">
        <v>0.625</v>
      </c>
      <c r="EB11" s="5" t="s">
        <v>113</v>
      </c>
      <c r="ED11" s="46"/>
      <c r="EE11" s="20" t="s">
        <v>31</v>
      </c>
      <c r="EF11" s="4">
        <v>167</v>
      </c>
      <c r="EG11" s="4">
        <v>266</v>
      </c>
      <c r="EH11" s="13">
        <v>0.6278195488721805</v>
      </c>
      <c r="EI11" s="5" t="s">
        <v>113</v>
      </c>
      <c r="EK11" s="46">
        <v>9</v>
      </c>
      <c r="EL11" s="20" t="s">
        <v>31</v>
      </c>
      <c r="EM11" s="4">
        <v>167</v>
      </c>
      <c r="EN11" s="4">
        <v>267</v>
      </c>
      <c r="EO11" s="13">
        <v>0.62546816479400746</v>
      </c>
      <c r="EP11" s="5" t="s">
        <v>179</v>
      </c>
    </row>
    <row r="12" spans="1:146" x14ac:dyDescent="0.25">
      <c r="A12" s="27"/>
      <c r="B12" s="20" t="s">
        <v>105</v>
      </c>
      <c r="C12" s="4">
        <v>12</v>
      </c>
      <c r="D12" s="4">
        <v>16</v>
      </c>
      <c r="E12" s="13">
        <v>0.75</v>
      </c>
      <c r="F12" s="5" t="s">
        <v>113</v>
      </c>
      <c r="H12" s="27"/>
      <c r="I12" s="20" t="s">
        <v>105</v>
      </c>
      <c r="J12" s="4">
        <v>21</v>
      </c>
      <c r="K12" s="4">
        <v>32</v>
      </c>
      <c r="L12" s="13">
        <v>0.65625</v>
      </c>
      <c r="M12" s="5" t="s">
        <v>113</v>
      </c>
      <c r="O12" s="27"/>
      <c r="P12" s="20" t="s">
        <v>36</v>
      </c>
      <c r="Q12" s="4">
        <v>33</v>
      </c>
      <c r="R12" s="4">
        <v>48</v>
      </c>
      <c r="S12" s="13">
        <v>0.6875</v>
      </c>
      <c r="T12" s="5" t="s">
        <v>113</v>
      </c>
      <c r="V12" s="27"/>
      <c r="W12" s="20" t="s">
        <v>104</v>
      </c>
      <c r="X12" s="4">
        <v>38</v>
      </c>
      <c r="Y12" s="4">
        <v>62</v>
      </c>
      <c r="Z12" s="13">
        <v>0.61290322580645162</v>
      </c>
      <c r="AA12" s="5" t="s">
        <v>113</v>
      </c>
      <c r="AC12" s="27"/>
      <c r="AD12" s="20" t="s">
        <v>37</v>
      </c>
      <c r="AE12" s="4">
        <v>49</v>
      </c>
      <c r="AF12" s="4">
        <v>76</v>
      </c>
      <c r="AG12" s="13">
        <v>0.64473684210526316</v>
      </c>
      <c r="AH12" s="5" t="s">
        <v>113</v>
      </c>
      <c r="AJ12" s="27"/>
      <c r="AK12" s="20" t="s">
        <v>36</v>
      </c>
      <c r="AL12" s="4">
        <v>56</v>
      </c>
      <c r="AM12" s="4">
        <v>89</v>
      </c>
      <c r="AN12" s="13">
        <v>0.6292134831460674</v>
      </c>
      <c r="AO12" s="5" t="s">
        <v>113</v>
      </c>
      <c r="AQ12" s="46"/>
      <c r="AR12" s="20" t="s">
        <v>37</v>
      </c>
      <c r="AS12" s="4">
        <v>65</v>
      </c>
      <c r="AT12" s="4">
        <v>103</v>
      </c>
      <c r="AU12" s="13">
        <v>0.6310679611650486</v>
      </c>
      <c r="AV12" s="5" t="s">
        <v>113</v>
      </c>
      <c r="AX12" s="46"/>
      <c r="AY12" s="20" t="s">
        <v>104</v>
      </c>
      <c r="AZ12" s="4">
        <v>75</v>
      </c>
      <c r="BA12" s="4">
        <v>116</v>
      </c>
      <c r="BB12" s="13">
        <v>0.64655172413793105</v>
      </c>
      <c r="BC12" s="5" t="s">
        <v>113</v>
      </c>
      <c r="BE12" s="46"/>
      <c r="BF12" s="20" t="s">
        <v>101</v>
      </c>
      <c r="BG12" s="4">
        <v>84</v>
      </c>
      <c r="BH12" s="4">
        <v>130</v>
      </c>
      <c r="BI12" s="13">
        <v>0.64615384615384619</v>
      </c>
      <c r="BJ12" s="5" t="s">
        <v>113</v>
      </c>
      <c r="BL12" s="46"/>
      <c r="BM12" s="20" t="s">
        <v>104</v>
      </c>
      <c r="BN12" s="4">
        <v>90</v>
      </c>
      <c r="BO12" s="4">
        <v>144</v>
      </c>
      <c r="BP12" s="13">
        <v>0.625</v>
      </c>
      <c r="BQ12" s="5" t="s">
        <v>113</v>
      </c>
      <c r="BS12" s="46"/>
      <c r="BT12" s="20" t="s">
        <v>104</v>
      </c>
      <c r="BU12" s="4">
        <v>102</v>
      </c>
      <c r="BV12" s="4">
        <v>160</v>
      </c>
      <c r="BW12" s="13">
        <v>0.63749999999999996</v>
      </c>
      <c r="BX12" s="5" t="s">
        <v>113</v>
      </c>
      <c r="BZ12" s="46"/>
      <c r="CA12" s="20" t="s">
        <v>31</v>
      </c>
      <c r="CB12" s="4">
        <v>110</v>
      </c>
      <c r="CC12" s="4">
        <v>176</v>
      </c>
      <c r="CD12" s="13">
        <v>0.625</v>
      </c>
      <c r="CE12" s="5" t="s">
        <v>113</v>
      </c>
      <c r="CG12" s="46"/>
      <c r="CH12" s="20" t="s">
        <v>31</v>
      </c>
      <c r="CI12" s="4">
        <v>120</v>
      </c>
      <c r="CJ12" s="4">
        <v>192</v>
      </c>
      <c r="CK12" s="13">
        <v>0.625</v>
      </c>
      <c r="CL12" s="5" t="s">
        <v>113</v>
      </c>
      <c r="CN12" s="46"/>
      <c r="CO12" s="20" t="s">
        <v>36</v>
      </c>
      <c r="CP12" s="4">
        <v>134</v>
      </c>
      <c r="CQ12" s="4">
        <v>208</v>
      </c>
      <c r="CR12" s="13">
        <v>0.64423076923076927</v>
      </c>
      <c r="CS12" s="5" t="s">
        <v>113</v>
      </c>
      <c r="CU12" s="46"/>
      <c r="CV12" s="20" t="s">
        <v>36</v>
      </c>
      <c r="CW12" s="4">
        <v>143</v>
      </c>
      <c r="CX12" s="4">
        <v>224</v>
      </c>
      <c r="CY12" s="13">
        <v>0.6383928571428571</v>
      </c>
      <c r="CZ12" s="5" t="s">
        <v>113</v>
      </c>
      <c r="DB12" s="46"/>
      <c r="DC12" s="20" t="s">
        <v>36</v>
      </c>
      <c r="DD12" s="4">
        <v>152</v>
      </c>
      <c r="DE12" s="4">
        <v>240</v>
      </c>
      <c r="DF12" s="13">
        <v>0.6333333333333333</v>
      </c>
      <c r="DG12" s="5" t="s">
        <v>113</v>
      </c>
      <c r="DH12" s="31"/>
      <c r="DI12" s="46"/>
      <c r="DJ12" s="20" t="s">
        <v>101</v>
      </c>
      <c r="DK12" s="4">
        <v>160</v>
      </c>
      <c r="DL12" s="4">
        <v>256</v>
      </c>
      <c r="DM12" s="13">
        <v>0.625</v>
      </c>
      <c r="DN12" s="5" t="s">
        <v>113</v>
      </c>
      <c r="DO12" s="31"/>
      <c r="DP12" s="46"/>
      <c r="DQ12" s="20" t="s">
        <v>101</v>
      </c>
      <c r="DR12" s="4">
        <v>161</v>
      </c>
      <c r="DS12" s="4">
        <v>260</v>
      </c>
      <c r="DT12" s="13">
        <v>0.61923076923076925</v>
      </c>
      <c r="DU12" s="5" t="s">
        <v>113</v>
      </c>
      <c r="DW12" s="46"/>
      <c r="DX12" s="20" t="s">
        <v>36</v>
      </c>
      <c r="DY12" s="4">
        <v>164</v>
      </c>
      <c r="DZ12" s="4">
        <v>264</v>
      </c>
      <c r="EA12" s="13">
        <v>0.62121212121212122</v>
      </c>
      <c r="EB12" s="5" t="s">
        <v>113</v>
      </c>
      <c r="ED12" s="46"/>
      <c r="EE12" s="20" t="s">
        <v>36</v>
      </c>
      <c r="EF12" s="4">
        <v>165</v>
      </c>
      <c r="EG12" s="4">
        <v>266</v>
      </c>
      <c r="EH12" s="13">
        <v>0.62030075187969924</v>
      </c>
      <c r="EI12" s="5" t="s">
        <v>113</v>
      </c>
      <c r="EK12" s="46">
        <v>10</v>
      </c>
      <c r="EL12" s="20" t="s">
        <v>36</v>
      </c>
      <c r="EM12" s="4">
        <v>165</v>
      </c>
      <c r="EN12" s="4">
        <v>267</v>
      </c>
      <c r="EO12" s="13">
        <v>0.6179775280898876</v>
      </c>
      <c r="EP12" s="5" t="s">
        <v>113</v>
      </c>
    </row>
    <row r="13" spans="1:146" x14ac:dyDescent="0.25">
      <c r="A13" s="27"/>
      <c r="B13" s="20" t="s">
        <v>28</v>
      </c>
      <c r="C13" s="4">
        <v>11</v>
      </c>
      <c r="D13" s="4">
        <v>16</v>
      </c>
      <c r="E13" s="13">
        <v>0.6875</v>
      </c>
      <c r="F13" s="5" t="s">
        <v>113</v>
      </c>
      <c r="H13" s="27"/>
      <c r="I13" s="20" t="s">
        <v>28</v>
      </c>
      <c r="J13" s="4">
        <v>18</v>
      </c>
      <c r="K13" s="4">
        <v>32</v>
      </c>
      <c r="L13" s="13">
        <v>0.5625</v>
      </c>
      <c r="M13" s="5" t="s">
        <v>113</v>
      </c>
      <c r="O13" s="27"/>
      <c r="P13" s="20" t="s">
        <v>105</v>
      </c>
      <c r="Q13" s="4">
        <v>33</v>
      </c>
      <c r="R13" s="4">
        <v>48</v>
      </c>
      <c r="S13" s="13">
        <v>0.6875</v>
      </c>
      <c r="T13" s="5" t="s">
        <v>113</v>
      </c>
      <c r="V13" s="27"/>
      <c r="W13" s="20" t="s">
        <v>35</v>
      </c>
      <c r="X13" s="4">
        <v>38</v>
      </c>
      <c r="Y13" s="4">
        <v>62</v>
      </c>
      <c r="Z13" s="13">
        <v>0.61290322580645162</v>
      </c>
      <c r="AA13" s="5" t="s">
        <v>113</v>
      </c>
      <c r="AC13" s="27"/>
      <c r="AD13" s="20" t="s">
        <v>105</v>
      </c>
      <c r="AE13" s="4">
        <v>49</v>
      </c>
      <c r="AF13" s="4">
        <v>76</v>
      </c>
      <c r="AG13" s="13">
        <v>0.64473684210526316</v>
      </c>
      <c r="AH13" s="5" t="s">
        <v>113</v>
      </c>
      <c r="AJ13" s="27"/>
      <c r="AK13" s="20" t="s">
        <v>30</v>
      </c>
      <c r="AL13" s="4">
        <v>55</v>
      </c>
      <c r="AM13" s="4">
        <v>89</v>
      </c>
      <c r="AN13" s="13">
        <v>0.6179775280898876</v>
      </c>
      <c r="AO13" s="5" t="s">
        <v>113</v>
      </c>
      <c r="AQ13" s="46"/>
      <c r="AR13" s="20" t="s">
        <v>104</v>
      </c>
      <c r="AS13" s="4">
        <v>65</v>
      </c>
      <c r="AT13" s="4">
        <v>103</v>
      </c>
      <c r="AU13" s="13">
        <v>0.6310679611650486</v>
      </c>
      <c r="AV13" s="5" t="s">
        <v>113</v>
      </c>
      <c r="AX13" s="46"/>
      <c r="AY13" s="20" t="s">
        <v>96</v>
      </c>
      <c r="AZ13" s="4">
        <v>75</v>
      </c>
      <c r="BA13" s="4">
        <v>116</v>
      </c>
      <c r="BB13" s="13">
        <v>0.64655172413793105</v>
      </c>
      <c r="BC13" s="5" t="s">
        <v>113</v>
      </c>
      <c r="BE13" s="46"/>
      <c r="BF13" s="20" t="s">
        <v>100</v>
      </c>
      <c r="BG13" s="4">
        <v>84</v>
      </c>
      <c r="BH13" s="4">
        <v>130</v>
      </c>
      <c r="BI13" s="13">
        <v>0.64615384615384619</v>
      </c>
      <c r="BJ13" s="5" t="s">
        <v>113</v>
      </c>
      <c r="BL13" s="46"/>
      <c r="BM13" s="20" t="s">
        <v>101</v>
      </c>
      <c r="BN13" s="4">
        <v>89</v>
      </c>
      <c r="BO13" s="4">
        <v>144</v>
      </c>
      <c r="BP13" s="13">
        <v>0.61805555555555558</v>
      </c>
      <c r="BQ13" s="5" t="s">
        <v>113</v>
      </c>
      <c r="BS13" s="46"/>
      <c r="BT13" s="20" t="s">
        <v>101</v>
      </c>
      <c r="BU13" s="4">
        <v>101</v>
      </c>
      <c r="BV13" s="4">
        <v>160</v>
      </c>
      <c r="BW13" s="13">
        <v>0.63124999999999998</v>
      </c>
      <c r="BX13" s="5" t="s">
        <v>113</v>
      </c>
      <c r="BZ13" s="46"/>
      <c r="CA13" s="20" t="s">
        <v>102</v>
      </c>
      <c r="CB13" s="4">
        <v>108</v>
      </c>
      <c r="CC13" s="4">
        <v>176</v>
      </c>
      <c r="CD13" s="13">
        <v>0.61363636363636365</v>
      </c>
      <c r="CE13" s="5" t="s">
        <v>113</v>
      </c>
      <c r="CG13" s="46"/>
      <c r="CH13" s="20" t="s">
        <v>101</v>
      </c>
      <c r="CI13" s="4">
        <v>118</v>
      </c>
      <c r="CJ13" s="4">
        <v>192</v>
      </c>
      <c r="CK13" s="13">
        <v>0.61458333333333337</v>
      </c>
      <c r="CL13" s="5" t="s">
        <v>113</v>
      </c>
      <c r="CN13" s="46"/>
      <c r="CO13" s="20" t="s">
        <v>101</v>
      </c>
      <c r="CP13" s="4">
        <v>132</v>
      </c>
      <c r="CQ13" s="4">
        <v>208</v>
      </c>
      <c r="CR13" s="13">
        <v>0.63461538461538458</v>
      </c>
      <c r="CS13" s="5" t="s">
        <v>113</v>
      </c>
      <c r="CU13" s="46"/>
      <c r="CV13" s="20" t="s">
        <v>101</v>
      </c>
      <c r="CW13" s="4">
        <v>142</v>
      </c>
      <c r="CX13" s="4">
        <v>224</v>
      </c>
      <c r="CY13" s="13">
        <v>0.6339285714285714</v>
      </c>
      <c r="CZ13" s="5" t="s">
        <v>113</v>
      </c>
      <c r="DB13" s="46"/>
      <c r="DC13" s="20" t="s">
        <v>101</v>
      </c>
      <c r="DD13" s="4">
        <v>150</v>
      </c>
      <c r="DE13" s="4">
        <v>240</v>
      </c>
      <c r="DF13" s="13">
        <v>0.625</v>
      </c>
      <c r="DG13" s="5" t="s">
        <v>113</v>
      </c>
      <c r="DH13" s="31"/>
      <c r="DI13" s="46"/>
      <c r="DJ13" s="20" t="s">
        <v>36</v>
      </c>
      <c r="DK13" s="4">
        <v>159</v>
      </c>
      <c r="DL13" s="4">
        <v>256</v>
      </c>
      <c r="DM13" s="13">
        <v>0.62109375</v>
      </c>
      <c r="DN13" s="5" t="s">
        <v>113</v>
      </c>
      <c r="DO13" s="31"/>
      <c r="DP13" s="46"/>
      <c r="DQ13" s="20" t="s">
        <v>36</v>
      </c>
      <c r="DR13" s="4">
        <v>161</v>
      </c>
      <c r="DS13" s="4">
        <v>260</v>
      </c>
      <c r="DT13" s="13">
        <v>0.61923076923076925</v>
      </c>
      <c r="DU13" s="5" t="s">
        <v>113</v>
      </c>
      <c r="DW13" s="46"/>
      <c r="DX13" s="20" t="s">
        <v>101</v>
      </c>
      <c r="DY13" s="4">
        <v>163</v>
      </c>
      <c r="DZ13" s="4">
        <v>264</v>
      </c>
      <c r="EA13" s="13">
        <v>0.61742424242424243</v>
      </c>
      <c r="EB13" s="5" t="s">
        <v>113</v>
      </c>
      <c r="ED13" s="46"/>
      <c r="EE13" s="20" t="s">
        <v>101</v>
      </c>
      <c r="EF13" s="4">
        <v>164</v>
      </c>
      <c r="EG13" s="4">
        <v>266</v>
      </c>
      <c r="EH13" s="13">
        <v>0.61654135338345861</v>
      </c>
      <c r="EI13" s="5" t="s">
        <v>113</v>
      </c>
      <c r="EK13" s="46">
        <v>11</v>
      </c>
      <c r="EL13" s="20" t="s">
        <v>101</v>
      </c>
      <c r="EM13" s="4">
        <v>164</v>
      </c>
      <c r="EN13" s="4">
        <v>267</v>
      </c>
      <c r="EO13" s="13">
        <v>0.61423220973782766</v>
      </c>
      <c r="EP13" s="5" t="s">
        <v>113</v>
      </c>
    </row>
    <row r="14" spans="1:146" x14ac:dyDescent="0.25">
      <c r="A14" s="27"/>
      <c r="B14" s="20" t="s">
        <v>95</v>
      </c>
      <c r="C14" s="4">
        <v>11</v>
      </c>
      <c r="D14" s="4">
        <v>16</v>
      </c>
      <c r="E14" s="13">
        <v>0.6875</v>
      </c>
      <c r="F14" s="5" t="s">
        <v>113</v>
      </c>
      <c r="H14" s="27"/>
      <c r="I14" s="20" t="s">
        <v>95</v>
      </c>
      <c r="J14" s="4">
        <v>22</v>
      </c>
      <c r="K14" s="4">
        <v>32</v>
      </c>
      <c r="L14" s="13">
        <v>0.6875</v>
      </c>
      <c r="M14" s="5" t="s">
        <v>113</v>
      </c>
      <c r="O14" s="27"/>
      <c r="P14" s="20" t="s">
        <v>103</v>
      </c>
      <c r="Q14" s="4">
        <v>31</v>
      </c>
      <c r="R14" s="4">
        <v>48</v>
      </c>
      <c r="S14" s="13">
        <v>0.64583333333333337</v>
      </c>
      <c r="T14" s="5" t="s">
        <v>113</v>
      </c>
      <c r="V14" s="27"/>
      <c r="W14" s="20" t="s">
        <v>105</v>
      </c>
      <c r="X14" s="4">
        <v>38</v>
      </c>
      <c r="Y14" s="4">
        <v>62</v>
      </c>
      <c r="Z14" s="13">
        <v>0.61290322580645162</v>
      </c>
      <c r="AA14" s="5" t="s">
        <v>113</v>
      </c>
      <c r="AC14" s="27"/>
      <c r="AD14" s="20" t="s">
        <v>30</v>
      </c>
      <c r="AE14" s="4">
        <v>48</v>
      </c>
      <c r="AF14" s="4">
        <v>76</v>
      </c>
      <c r="AG14" s="13">
        <v>0.63157894736842102</v>
      </c>
      <c r="AH14" s="5" t="s">
        <v>113</v>
      </c>
      <c r="AJ14" s="27"/>
      <c r="AK14" s="20" t="s">
        <v>37</v>
      </c>
      <c r="AL14" s="4">
        <v>55</v>
      </c>
      <c r="AM14" s="4">
        <v>89</v>
      </c>
      <c r="AN14" s="13">
        <v>0.6179775280898876</v>
      </c>
      <c r="AO14" s="5" t="s">
        <v>113</v>
      </c>
      <c r="AQ14" s="46"/>
      <c r="AR14" s="20" t="s">
        <v>30</v>
      </c>
      <c r="AS14" s="4">
        <v>65</v>
      </c>
      <c r="AT14" s="4">
        <v>103</v>
      </c>
      <c r="AU14" s="13">
        <v>0.6310679611650486</v>
      </c>
      <c r="AV14" s="5" t="s">
        <v>113</v>
      </c>
      <c r="AX14" s="46"/>
      <c r="AY14" s="20" t="s">
        <v>30</v>
      </c>
      <c r="AZ14" s="4">
        <v>73</v>
      </c>
      <c r="BA14" s="4">
        <v>116</v>
      </c>
      <c r="BB14" s="13">
        <v>0.62931034482758619</v>
      </c>
      <c r="BC14" s="5" t="s">
        <v>113</v>
      </c>
      <c r="BE14" s="46"/>
      <c r="BF14" s="20" t="s">
        <v>30</v>
      </c>
      <c r="BG14" s="4">
        <v>83</v>
      </c>
      <c r="BH14" s="4">
        <v>130</v>
      </c>
      <c r="BI14" s="13">
        <v>0.63846153846153841</v>
      </c>
      <c r="BJ14" s="5" t="s">
        <v>113</v>
      </c>
      <c r="BL14" s="46"/>
      <c r="BM14" s="20" t="s">
        <v>100</v>
      </c>
      <c r="BN14" s="4">
        <v>88</v>
      </c>
      <c r="BO14" s="4">
        <v>144</v>
      </c>
      <c r="BP14" s="13">
        <v>0.61111111111111116</v>
      </c>
      <c r="BQ14" s="5" t="s">
        <v>113</v>
      </c>
      <c r="BS14" s="46"/>
      <c r="BT14" s="20" t="s">
        <v>100</v>
      </c>
      <c r="BU14" s="4">
        <v>98</v>
      </c>
      <c r="BV14" s="4">
        <v>160</v>
      </c>
      <c r="BW14" s="13">
        <v>0.61250000000000004</v>
      </c>
      <c r="BX14" s="5" t="s">
        <v>113</v>
      </c>
      <c r="BZ14" s="46"/>
      <c r="CA14" s="20" t="s">
        <v>101</v>
      </c>
      <c r="CB14" s="4">
        <v>108</v>
      </c>
      <c r="CC14" s="4">
        <v>176</v>
      </c>
      <c r="CD14" s="13">
        <v>0.61363636363636365</v>
      </c>
      <c r="CE14" s="5" t="s">
        <v>113</v>
      </c>
      <c r="CG14" s="46"/>
      <c r="CH14" s="20" t="s">
        <v>30</v>
      </c>
      <c r="CI14" s="4">
        <v>116</v>
      </c>
      <c r="CJ14" s="4">
        <v>192</v>
      </c>
      <c r="CK14" s="13">
        <v>0.60416666666666663</v>
      </c>
      <c r="CL14" s="5" t="s">
        <v>113</v>
      </c>
      <c r="CN14" s="46"/>
      <c r="CO14" s="20" t="s">
        <v>30</v>
      </c>
      <c r="CP14" s="4">
        <v>128</v>
      </c>
      <c r="CQ14" s="4">
        <v>208</v>
      </c>
      <c r="CR14" s="13">
        <v>0.61538461538461542</v>
      </c>
      <c r="CS14" s="5" t="s">
        <v>113</v>
      </c>
      <c r="CU14" s="46"/>
      <c r="CV14" s="20" t="s">
        <v>30</v>
      </c>
      <c r="CW14" s="4">
        <v>138</v>
      </c>
      <c r="CX14" s="4">
        <v>224</v>
      </c>
      <c r="CY14" s="13">
        <v>0.6160714285714286</v>
      </c>
      <c r="CZ14" s="5" t="s">
        <v>113</v>
      </c>
      <c r="DB14" s="46"/>
      <c r="DC14" s="20" t="s">
        <v>102</v>
      </c>
      <c r="DD14" s="4">
        <v>148</v>
      </c>
      <c r="DE14" s="4">
        <v>240</v>
      </c>
      <c r="DF14" s="13">
        <v>0.6166666666666667</v>
      </c>
      <c r="DG14" s="5" t="s">
        <v>113</v>
      </c>
      <c r="DH14" s="31"/>
      <c r="DI14" s="46"/>
      <c r="DJ14" s="20" t="s">
        <v>30</v>
      </c>
      <c r="DK14" s="4">
        <v>157</v>
      </c>
      <c r="DL14" s="4">
        <v>256</v>
      </c>
      <c r="DM14" s="13">
        <v>0.61328125</v>
      </c>
      <c r="DN14" s="5" t="s">
        <v>113</v>
      </c>
      <c r="DO14" s="31"/>
      <c r="DP14" s="46"/>
      <c r="DQ14" s="20" t="s">
        <v>30</v>
      </c>
      <c r="DR14" s="4">
        <v>160</v>
      </c>
      <c r="DS14" s="4">
        <v>260</v>
      </c>
      <c r="DT14" s="13">
        <v>0.61538461538461542</v>
      </c>
      <c r="DU14" s="5" t="s">
        <v>113</v>
      </c>
      <c r="DW14" s="46"/>
      <c r="DX14" s="20" t="s">
        <v>30</v>
      </c>
      <c r="DY14" s="4">
        <v>162</v>
      </c>
      <c r="DZ14" s="4">
        <v>264</v>
      </c>
      <c r="EA14" s="13">
        <v>0.61363636363636365</v>
      </c>
      <c r="EB14" s="5" t="s">
        <v>113</v>
      </c>
      <c r="ED14" s="46"/>
      <c r="EE14" s="20" t="s">
        <v>30</v>
      </c>
      <c r="EF14" s="4">
        <v>163</v>
      </c>
      <c r="EG14" s="4">
        <v>266</v>
      </c>
      <c r="EH14" s="13">
        <v>0.61278195488721809</v>
      </c>
      <c r="EI14" s="5" t="s">
        <v>113</v>
      </c>
      <c r="EK14" s="46">
        <v>12</v>
      </c>
      <c r="EL14" s="20" t="s">
        <v>30</v>
      </c>
      <c r="EM14" s="4">
        <v>163</v>
      </c>
      <c r="EN14" s="4">
        <v>267</v>
      </c>
      <c r="EO14" s="13">
        <v>0.61048689138576784</v>
      </c>
      <c r="EP14" s="5" t="s">
        <v>113</v>
      </c>
    </row>
    <row r="15" spans="1:146" x14ac:dyDescent="0.25">
      <c r="A15" s="27"/>
      <c r="B15" s="20" t="s">
        <v>98</v>
      </c>
      <c r="C15" s="4">
        <v>11</v>
      </c>
      <c r="D15" s="4">
        <v>16</v>
      </c>
      <c r="E15" s="13">
        <v>0.6875</v>
      </c>
      <c r="F15" s="5" t="s">
        <v>113</v>
      </c>
      <c r="H15" s="27"/>
      <c r="I15" s="20" t="s">
        <v>98</v>
      </c>
      <c r="J15" s="4">
        <v>20</v>
      </c>
      <c r="K15" s="4">
        <v>32</v>
      </c>
      <c r="L15" s="13">
        <v>0.625</v>
      </c>
      <c r="M15" s="5" t="s">
        <v>113</v>
      </c>
      <c r="O15" s="27"/>
      <c r="P15" s="20" t="s">
        <v>95</v>
      </c>
      <c r="Q15" s="4">
        <v>31</v>
      </c>
      <c r="R15" s="4">
        <v>48</v>
      </c>
      <c r="S15" s="13">
        <v>0.64583333333333337</v>
      </c>
      <c r="T15" s="5" t="s">
        <v>113</v>
      </c>
      <c r="V15" s="27"/>
      <c r="W15" s="20" t="s">
        <v>95</v>
      </c>
      <c r="X15" s="4">
        <v>36</v>
      </c>
      <c r="Y15" s="4">
        <v>62</v>
      </c>
      <c r="Z15" s="13">
        <v>0.58064516129032262</v>
      </c>
      <c r="AA15" s="5" t="s">
        <v>113</v>
      </c>
      <c r="AC15" s="27"/>
      <c r="AD15" s="20" t="s">
        <v>104</v>
      </c>
      <c r="AE15" s="4">
        <v>48</v>
      </c>
      <c r="AF15" s="4">
        <v>76</v>
      </c>
      <c r="AG15" s="13">
        <v>0.63157894736842102</v>
      </c>
      <c r="AH15" s="5" t="s">
        <v>113</v>
      </c>
      <c r="AJ15" s="27"/>
      <c r="AK15" s="20" t="s">
        <v>104</v>
      </c>
      <c r="AL15" s="4">
        <v>55</v>
      </c>
      <c r="AM15" s="4">
        <v>89</v>
      </c>
      <c r="AN15" s="13">
        <v>0.6179775280898876</v>
      </c>
      <c r="AO15" s="5" t="s">
        <v>113</v>
      </c>
      <c r="AQ15" s="46"/>
      <c r="AR15" s="20" t="s">
        <v>96</v>
      </c>
      <c r="AS15" s="4">
        <v>63</v>
      </c>
      <c r="AT15" s="4">
        <v>103</v>
      </c>
      <c r="AU15" s="13">
        <v>0.61165048543689315</v>
      </c>
      <c r="AV15" s="5" t="s">
        <v>113</v>
      </c>
      <c r="AX15" s="46"/>
      <c r="AY15" s="20" t="s">
        <v>31</v>
      </c>
      <c r="AZ15" s="4">
        <v>72</v>
      </c>
      <c r="BA15" s="4">
        <v>116</v>
      </c>
      <c r="BB15" s="13">
        <v>0.62068965517241381</v>
      </c>
      <c r="BC15" s="5" t="s">
        <v>113</v>
      </c>
      <c r="BE15" s="46"/>
      <c r="BF15" s="20" t="s">
        <v>36</v>
      </c>
      <c r="BG15" s="4">
        <v>83</v>
      </c>
      <c r="BH15" s="4">
        <v>130</v>
      </c>
      <c r="BI15" s="13">
        <v>0.63846153846153841</v>
      </c>
      <c r="BJ15" s="5" t="s">
        <v>113</v>
      </c>
      <c r="BL15" s="46"/>
      <c r="BM15" s="20" t="s">
        <v>30</v>
      </c>
      <c r="BN15" s="4">
        <v>88</v>
      </c>
      <c r="BO15" s="4">
        <v>144</v>
      </c>
      <c r="BP15" s="13">
        <v>0.61111111111111116</v>
      </c>
      <c r="BQ15" s="5" t="s">
        <v>113</v>
      </c>
      <c r="BS15" s="46"/>
      <c r="BT15" s="20" t="s">
        <v>30</v>
      </c>
      <c r="BU15" s="4">
        <v>98</v>
      </c>
      <c r="BV15" s="4">
        <v>160</v>
      </c>
      <c r="BW15" s="13">
        <v>0.61250000000000004</v>
      </c>
      <c r="BX15" s="5" t="s">
        <v>113</v>
      </c>
      <c r="BZ15" s="46"/>
      <c r="CA15" s="20" t="s">
        <v>100</v>
      </c>
      <c r="CB15" s="4">
        <v>108</v>
      </c>
      <c r="CC15" s="4">
        <v>176</v>
      </c>
      <c r="CD15" s="13">
        <v>0.61363636363636365</v>
      </c>
      <c r="CE15" s="5" t="s">
        <v>113</v>
      </c>
      <c r="CG15" s="46"/>
      <c r="CH15" s="20" t="s">
        <v>100</v>
      </c>
      <c r="CI15" s="4">
        <v>115</v>
      </c>
      <c r="CJ15" s="4">
        <v>192</v>
      </c>
      <c r="CK15" s="13">
        <v>0.59895833333333337</v>
      </c>
      <c r="CL15" s="5" t="s">
        <v>113</v>
      </c>
      <c r="CN15" s="46"/>
      <c r="CO15" s="20" t="s">
        <v>100</v>
      </c>
      <c r="CP15" s="4">
        <v>127</v>
      </c>
      <c r="CQ15" s="4">
        <v>208</v>
      </c>
      <c r="CR15" s="13">
        <v>0.61057692307692313</v>
      </c>
      <c r="CS15" s="5" t="s">
        <v>113</v>
      </c>
      <c r="CU15" s="46"/>
      <c r="CV15" s="20" t="s">
        <v>102</v>
      </c>
      <c r="CW15" s="4">
        <v>137</v>
      </c>
      <c r="CX15" s="4">
        <v>224</v>
      </c>
      <c r="CY15" s="13">
        <v>0.6116071428571429</v>
      </c>
      <c r="CZ15" s="5" t="s">
        <v>113</v>
      </c>
      <c r="DB15" s="46"/>
      <c r="DC15" s="20" t="s">
        <v>30</v>
      </c>
      <c r="DD15" s="4">
        <v>147</v>
      </c>
      <c r="DE15" s="4">
        <v>240</v>
      </c>
      <c r="DF15" s="13">
        <v>0.61250000000000004</v>
      </c>
      <c r="DG15" s="5" t="s">
        <v>113</v>
      </c>
      <c r="DH15" s="31"/>
      <c r="DI15" s="46"/>
      <c r="DJ15" s="20" t="s">
        <v>102</v>
      </c>
      <c r="DK15" s="4">
        <v>155</v>
      </c>
      <c r="DL15" s="4">
        <v>256</v>
      </c>
      <c r="DM15" s="13">
        <v>0.60546875</v>
      </c>
      <c r="DN15" s="5" t="s">
        <v>113</v>
      </c>
      <c r="DO15" s="31"/>
      <c r="DP15" s="46"/>
      <c r="DQ15" s="20" t="s">
        <v>102</v>
      </c>
      <c r="DR15" s="4">
        <v>156</v>
      </c>
      <c r="DS15" s="4">
        <v>260</v>
      </c>
      <c r="DT15" s="13">
        <v>0.6</v>
      </c>
      <c r="DU15" s="5" t="s">
        <v>113</v>
      </c>
      <c r="DW15" s="46"/>
      <c r="DX15" s="20" t="s">
        <v>102</v>
      </c>
      <c r="DY15" s="4">
        <v>158</v>
      </c>
      <c r="DZ15" s="4">
        <v>264</v>
      </c>
      <c r="EA15" s="13">
        <v>0.59848484848484851</v>
      </c>
      <c r="EB15" s="5" t="s">
        <v>113</v>
      </c>
      <c r="ED15" s="46"/>
      <c r="EE15" s="20" t="s">
        <v>102</v>
      </c>
      <c r="EF15" s="4">
        <v>158</v>
      </c>
      <c r="EG15" s="4">
        <v>266</v>
      </c>
      <c r="EH15" s="13">
        <v>0.59398496240601506</v>
      </c>
      <c r="EI15" s="5" t="s">
        <v>113</v>
      </c>
      <c r="EK15" s="46">
        <v>13</v>
      </c>
      <c r="EL15" s="20" t="s">
        <v>102</v>
      </c>
      <c r="EM15" s="4">
        <v>158</v>
      </c>
      <c r="EN15" s="4">
        <v>267</v>
      </c>
      <c r="EO15" s="13">
        <v>0.59176029962546817</v>
      </c>
      <c r="EP15" s="5" t="s">
        <v>180</v>
      </c>
    </row>
    <row r="16" spans="1:146" x14ac:dyDescent="0.25">
      <c r="A16" s="27"/>
      <c r="B16" s="20" t="s">
        <v>101</v>
      </c>
      <c r="C16" s="4">
        <v>11</v>
      </c>
      <c r="D16" s="4">
        <v>16</v>
      </c>
      <c r="E16" s="13">
        <v>0.6875</v>
      </c>
      <c r="F16" s="5" t="s">
        <v>113</v>
      </c>
      <c r="H16" s="27"/>
      <c r="I16" s="20" t="s">
        <v>101</v>
      </c>
      <c r="J16" s="4">
        <v>24</v>
      </c>
      <c r="K16" s="4">
        <v>32</v>
      </c>
      <c r="L16" s="13">
        <v>0.75</v>
      </c>
      <c r="M16" s="5" t="s">
        <v>113</v>
      </c>
      <c r="O16" s="27"/>
      <c r="P16" s="20" t="s">
        <v>29</v>
      </c>
      <c r="Q16" s="4">
        <v>30</v>
      </c>
      <c r="R16" s="4">
        <v>48</v>
      </c>
      <c r="S16" s="13">
        <v>0.625</v>
      </c>
      <c r="T16" s="5" t="s">
        <v>113</v>
      </c>
      <c r="V16" s="27"/>
      <c r="W16" s="20" t="s">
        <v>100</v>
      </c>
      <c r="X16" s="4">
        <v>36</v>
      </c>
      <c r="Y16" s="4">
        <v>62</v>
      </c>
      <c r="Z16" s="13">
        <v>0.58064516129032262</v>
      </c>
      <c r="AA16" s="5" t="s">
        <v>113</v>
      </c>
      <c r="AC16" s="27"/>
      <c r="AD16" s="20" t="s">
        <v>95</v>
      </c>
      <c r="AE16" s="4">
        <v>45</v>
      </c>
      <c r="AF16" s="4">
        <v>76</v>
      </c>
      <c r="AG16" s="13">
        <v>0.59210526315789469</v>
      </c>
      <c r="AH16" s="5" t="s">
        <v>113</v>
      </c>
      <c r="AJ16" s="27"/>
      <c r="AK16" s="20" t="s">
        <v>31</v>
      </c>
      <c r="AL16" s="4">
        <v>53</v>
      </c>
      <c r="AM16" s="4">
        <v>89</v>
      </c>
      <c r="AN16" s="13">
        <v>0.5955056179775281</v>
      </c>
      <c r="AO16" s="5" t="s">
        <v>113</v>
      </c>
      <c r="AQ16" s="46"/>
      <c r="AR16" s="20" t="s">
        <v>105</v>
      </c>
      <c r="AS16" s="4">
        <v>62</v>
      </c>
      <c r="AT16" s="4">
        <v>103</v>
      </c>
      <c r="AU16" s="13">
        <v>0.60194174757281549</v>
      </c>
      <c r="AV16" s="5" t="s">
        <v>113</v>
      </c>
      <c r="AX16" s="46"/>
      <c r="AY16" s="20" t="s">
        <v>36</v>
      </c>
      <c r="AZ16" s="4">
        <v>71</v>
      </c>
      <c r="BA16" s="4">
        <v>116</v>
      </c>
      <c r="BB16" s="13">
        <v>0.61206896551724133</v>
      </c>
      <c r="BC16" s="5" t="s">
        <v>113</v>
      </c>
      <c r="BE16" s="46"/>
      <c r="BF16" s="20" t="s">
        <v>31</v>
      </c>
      <c r="BG16" s="4">
        <v>82</v>
      </c>
      <c r="BH16" s="4">
        <v>130</v>
      </c>
      <c r="BI16" s="13">
        <v>0.63076923076923075</v>
      </c>
      <c r="BJ16" s="5" t="s">
        <v>113</v>
      </c>
      <c r="BL16" s="46"/>
      <c r="BM16" s="20" t="s">
        <v>31</v>
      </c>
      <c r="BN16" s="4">
        <v>88</v>
      </c>
      <c r="BO16" s="4">
        <v>144</v>
      </c>
      <c r="BP16" s="13">
        <v>0.61111111111111116</v>
      </c>
      <c r="BQ16" s="5" t="s">
        <v>113</v>
      </c>
      <c r="BS16" s="46"/>
      <c r="BT16" s="20" t="s">
        <v>31</v>
      </c>
      <c r="BU16" s="4">
        <v>98</v>
      </c>
      <c r="BV16" s="4">
        <v>160</v>
      </c>
      <c r="BW16" s="13">
        <v>0.61250000000000004</v>
      </c>
      <c r="BX16" s="5" t="s">
        <v>113</v>
      </c>
      <c r="BZ16" s="46"/>
      <c r="CA16" s="20" t="s">
        <v>30</v>
      </c>
      <c r="CB16" s="4">
        <v>106</v>
      </c>
      <c r="CC16" s="4">
        <v>176</v>
      </c>
      <c r="CD16" s="13">
        <v>0.60227272727272729</v>
      </c>
      <c r="CE16" s="5" t="s">
        <v>113</v>
      </c>
      <c r="CG16" s="46"/>
      <c r="CH16" s="20" t="s">
        <v>102</v>
      </c>
      <c r="CI16" s="4">
        <v>113</v>
      </c>
      <c r="CJ16" s="4">
        <v>192</v>
      </c>
      <c r="CK16" s="13">
        <v>0.58854166666666663</v>
      </c>
      <c r="CL16" s="5" t="s">
        <v>113</v>
      </c>
      <c r="CN16" s="46"/>
      <c r="CO16" s="20" t="s">
        <v>102</v>
      </c>
      <c r="CP16" s="4">
        <v>127</v>
      </c>
      <c r="CQ16" s="4">
        <v>208</v>
      </c>
      <c r="CR16" s="13">
        <v>0.61057692307692313</v>
      </c>
      <c r="CS16" s="5" t="s">
        <v>113</v>
      </c>
      <c r="CU16" s="46"/>
      <c r="CV16" s="20" t="s">
        <v>100</v>
      </c>
      <c r="CW16" s="4">
        <v>136</v>
      </c>
      <c r="CX16" s="4">
        <v>224</v>
      </c>
      <c r="CY16" s="13">
        <v>0.6071428571428571</v>
      </c>
      <c r="CZ16" s="5" t="s">
        <v>113</v>
      </c>
      <c r="DB16" s="46"/>
      <c r="DC16" s="20" t="s">
        <v>98</v>
      </c>
      <c r="DD16" s="4">
        <v>145</v>
      </c>
      <c r="DE16" s="4">
        <v>240</v>
      </c>
      <c r="DF16" s="13">
        <v>0.60416666666666663</v>
      </c>
      <c r="DG16" s="5" t="s">
        <v>113</v>
      </c>
      <c r="DH16" s="31"/>
      <c r="DI16" s="46"/>
      <c r="DJ16" s="20" t="s">
        <v>98</v>
      </c>
      <c r="DK16" s="4">
        <v>155</v>
      </c>
      <c r="DL16" s="4">
        <v>256</v>
      </c>
      <c r="DM16" s="13">
        <v>0.60546875</v>
      </c>
      <c r="DN16" s="5" t="s">
        <v>113</v>
      </c>
      <c r="DO16" s="31"/>
      <c r="DP16" s="46"/>
      <c r="DQ16" s="20" t="s">
        <v>98</v>
      </c>
      <c r="DR16" s="4">
        <v>155</v>
      </c>
      <c r="DS16" s="4">
        <v>260</v>
      </c>
      <c r="DT16" s="13">
        <v>0.59615384615384615</v>
      </c>
      <c r="DU16" s="5" t="s">
        <v>113</v>
      </c>
      <c r="DW16" s="46"/>
      <c r="DX16" s="20" t="s">
        <v>100</v>
      </c>
      <c r="DY16" s="4">
        <v>157</v>
      </c>
      <c r="DZ16" s="4">
        <v>264</v>
      </c>
      <c r="EA16" s="13">
        <v>0.59469696969696972</v>
      </c>
      <c r="EB16" s="5" t="s">
        <v>113</v>
      </c>
      <c r="ED16" s="46"/>
      <c r="EE16" s="20" t="s">
        <v>100</v>
      </c>
      <c r="EF16" s="4">
        <v>158</v>
      </c>
      <c r="EG16" s="4">
        <v>266</v>
      </c>
      <c r="EH16" s="13">
        <v>0.59398496240601506</v>
      </c>
      <c r="EI16" s="5" t="s">
        <v>113</v>
      </c>
      <c r="EK16" s="46">
        <v>14</v>
      </c>
      <c r="EL16" s="20" t="s">
        <v>100</v>
      </c>
      <c r="EM16" s="4">
        <v>158</v>
      </c>
      <c r="EN16" s="4">
        <v>267</v>
      </c>
      <c r="EO16" s="13">
        <v>0.59176029962546817</v>
      </c>
      <c r="EP16" s="5" t="s">
        <v>181</v>
      </c>
    </row>
    <row r="17" spans="1:146" x14ac:dyDescent="0.25">
      <c r="A17" s="27"/>
      <c r="B17" s="20" t="s">
        <v>97</v>
      </c>
      <c r="C17" s="4">
        <v>10</v>
      </c>
      <c r="D17" s="4">
        <v>16</v>
      </c>
      <c r="E17" s="13">
        <v>0.625</v>
      </c>
      <c r="F17" s="5" t="s">
        <v>113</v>
      </c>
      <c r="H17" s="27"/>
      <c r="I17" s="20" t="s">
        <v>97</v>
      </c>
      <c r="J17" s="4">
        <v>21</v>
      </c>
      <c r="K17" s="4">
        <v>32</v>
      </c>
      <c r="L17" s="13">
        <v>0.65625</v>
      </c>
      <c r="M17" s="5" t="s">
        <v>113</v>
      </c>
      <c r="O17" s="27"/>
      <c r="P17" s="20" t="s">
        <v>97</v>
      </c>
      <c r="Q17" s="4">
        <v>30</v>
      </c>
      <c r="R17" s="4">
        <v>48</v>
      </c>
      <c r="S17" s="13">
        <v>0.625</v>
      </c>
      <c r="T17" s="5" t="s">
        <v>113</v>
      </c>
      <c r="V17" s="27"/>
      <c r="W17" s="20" t="s">
        <v>103</v>
      </c>
      <c r="X17" s="4">
        <v>35</v>
      </c>
      <c r="Y17" s="4">
        <v>62</v>
      </c>
      <c r="Z17" s="13">
        <v>0.56451612903225812</v>
      </c>
      <c r="AA17" s="5" t="s">
        <v>113</v>
      </c>
      <c r="AC17" s="27"/>
      <c r="AD17" s="20" t="s">
        <v>96</v>
      </c>
      <c r="AE17" s="4">
        <v>45</v>
      </c>
      <c r="AF17" s="4">
        <v>76</v>
      </c>
      <c r="AG17" s="13">
        <v>0.59210526315789469</v>
      </c>
      <c r="AH17" s="5" t="s">
        <v>113</v>
      </c>
      <c r="AJ17" s="27"/>
      <c r="AK17" s="20" t="s">
        <v>96</v>
      </c>
      <c r="AL17" s="4">
        <v>52</v>
      </c>
      <c r="AM17" s="4">
        <v>89</v>
      </c>
      <c r="AN17" s="13">
        <v>0.5842696629213483</v>
      </c>
      <c r="AO17" s="5" t="s">
        <v>113</v>
      </c>
      <c r="AQ17" s="46"/>
      <c r="AR17" s="20" t="s">
        <v>31</v>
      </c>
      <c r="AS17" s="4">
        <v>61</v>
      </c>
      <c r="AT17" s="4">
        <v>103</v>
      </c>
      <c r="AU17" s="13">
        <v>0.59223300970873782</v>
      </c>
      <c r="AV17" s="5" t="s">
        <v>113</v>
      </c>
      <c r="AX17" s="46"/>
      <c r="AY17" s="20" t="s">
        <v>105</v>
      </c>
      <c r="AZ17" s="4">
        <v>70</v>
      </c>
      <c r="BA17" s="4">
        <v>116</v>
      </c>
      <c r="BB17" s="13">
        <v>0.60344827586206895</v>
      </c>
      <c r="BC17" s="5" t="s">
        <v>113</v>
      </c>
      <c r="BE17" s="46"/>
      <c r="BF17" s="20" t="s">
        <v>105</v>
      </c>
      <c r="BG17" s="4">
        <v>78</v>
      </c>
      <c r="BH17" s="4">
        <v>130</v>
      </c>
      <c r="BI17" s="13">
        <v>0.6</v>
      </c>
      <c r="BJ17" s="5" t="s">
        <v>113</v>
      </c>
      <c r="BL17" s="46"/>
      <c r="BM17" s="20" t="s">
        <v>105</v>
      </c>
      <c r="BN17" s="4">
        <v>84</v>
      </c>
      <c r="BO17" s="4">
        <v>144</v>
      </c>
      <c r="BP17" s="13">
        <v>0.58333333333333337</v>
      </c>
      <c r="BQ17" s="5" t="s">
        <v>113</v>
      </c>
      <c r="BS17" s="46"/>
      <c r="BT17" s="20" t="s">
        <v>95</v>
      </c>
      <c r="BU17" s="4">
        <v>95</v>
      </c>
      <c r="BV17" s="4">
        <v>160</v>
      </c>
      <c r="BW17" s="13">
        <v>0.59375</v>
      </c>
      <c r="BX17" s="5" t="s">
        <v>113</v>
      </c>
      <c r="BZ17" s="46"/>
      <c r="CA17" s="20" t="s">
        <v>98</v>
      </c>
      <c r="CB17" s="4">
        <v>102</v>
      </c>
      <c r="CC17" s="4">
        <v>176</v>
      </c>
      <c r="CD17" s="13">
        <v>0.57954545454545459</v>
      </c>
      <c r="CE17" s="5" t="s">
        <v>113</v>
      </c>
      <c r="CG17" s="46"/>
      <c r="CH17" s="20" t="s">
        <v>98</v>
      </c>
      <c r="CI17" s="4">
        <v>111</v>
      </c>
      <c r="CJ17" s="4">
        <v>192</v>
      </c>
      <c r="CK17" s="13">
        <v>0.578125</v>
      </c>
      <c r="CL17" s="5" t="s">
        <v>113</v>
      </c>
      <c r="CN17" s="46"/>
      <c r="CO17" s="20" t="s">
        <v>105</v>
      </c>
      <c r="CP17" s="4">
        <v>125</v>
      </c>
      <c r="CQ17" s="4">
        <v>208</v>
      </c>
      <c r="CR17" s="13">
        <v>0.60096153846153844</v>
      </c>
      <c r="CS17" s="5" t="s">
        <v>113</v>
      </c>
      <c r="CU17" s="46"/>
      <c r="CV17" s="20" t="s">
        <v>105</v>
      </c>
      <c r="CW17" s="4">
        <v>134</v>
      </c>
      <c r="CX17" s="4">
        <v>224</v>
      </c>
      <c r="CY17" s="13">
        <v>0.5982142857142857</v>
      </c>
      <c r="CZ17" s="5" t="s">
        <v>113</v>
      </c>
      <c r="DB17" s="46"/>
      <c r="DC17" s="20" t="s">
        <v>100</v>
      </c>
      <c r="DD17" s="4">
        <v>144</v>
      </c>
      <c r="DE17" s="4">
        <v>240</v>
      </c>
      <c r="DF17" s="13">
        <v>0.6</v>
      </c>
      <c r="DG17" s="5" t="s">
        <v>113</v>
      </c>
      <c r="DH17" s="31"/>
      <c r="DI17" s="46"/>
      <c r="DJ17" s="20" t="s">
        <v>105</v>
      </c>
      <c r="DK17" s="4">
        <v>153</v>
      </c>
      <c r="DL17" s="4">
        <v>256</v>
      </c>
      <c r="DM17" s="13">
        <v>0.59765625</v>
      </c>
      <c r="DN17" s="5" t="s">
        <v>113</v>
      </c>
      <c r="DO17" s="31"/>
      <c r="DP17" s="46"/>
      <c r="DQ17" s="20" t="s">
        <v>100</v>
      </c>
      <c r="DR17" s="4">
        <v>154</v>
      </c>
      <c r="DS17" s="4">
        <v>260</v>
      </c>
      <c r="DT17" s="13">
        <v>0.59230769230769231</v>
      </c>
      <c r="DU17" s="5" t="s">
        <v>113</v>
      </c>
      <c r="DW17" s="46"/>
      <c r="DX17" s="20" t="s">
        <v>98</v>
      </c>
      <c r="DY17" s="4">
        <v>155</v>
      </c>
      <c r="DZ17" s="4">
        <v>264</v>
      </c>
      <c r="EA17" s="13">
        <v>0.58712121212121215</v>
      </c>
      <c r="EB17" s="5" t="s">
        <v>113</v>
      </c>
      <c r="ED17" s="46"/>
      <c r="EE17" s="20" t="s">
        <v>98</v>
      </c>
      <c r="EF17" s="4">
        <v>155</v>
      </c>
      <c r="EG17" s="4">
        <v>266</v>
      </c>
      <c r="EH17" s="13">
        <v>0.58270676691729328</v>
      </c>
      <c r="EI17" s="5" t="s">
        <v>113</v>
      </c>
      <c r="EK17" s="46">
        <v>15</v>
      </c>
      <c r="EL17" s="20" t="s">
        <v>98</v>
      </c>
      <c r="EM17" s="4">
        <v>155</v>
      </c>
      <c r="EN17" s="4">
        <v>267</v>
      </c>
      <c r="EO17" s="13">
        <v>0.58052434456928836</v>
      </c>
      <c r="EP17" s="5" t="s">
        <v>113</v>
      </c>
    </row>
    <row r="18" spans="1:146" x14ac:dyDescent="0.25">
      <c r="A18" s="27"/>
      <c r="B18" s="20" t="s">
        <v>31</v>
      </c>
      <c r="C18" s="4">
        <v>10</v>
      </c>
      <c r="D18" s="4">
        <v>16</v>
      </c>
      <c r="E18" s="13">
        <v>0.625</v>
      </c>
      <c r="F18" s="5" t="s">
        <v>113</v>
      </c>
      <c r="H18" s="27"/>
      <c r="I18" s="20" t="s">
        <v>31</v>
      </c>
      <c r="J18" s="4">
        <v>19</v>
      </c>
      <c r="K18" s="4">
        <v>32</v>
      </c>
      <c r="L18" s="13">
        <v>0.59375</v>
      </c>
      <c r="M18" s="5" t="s">
        <v>113</v>
      </c>
      <c r="O18" s="27"/>
      <c r="P18" s="20" t="s">
        <v>96</v>
      </c>
      <c r="Q18" s="4">
        <v>29</v>
      </c>
      <c r="R18" s="4">
        <v>48</v>
      </c>
      <c r="S18" s="13">
        <v>0.60416666666666663</v>
      </c>
      <c r="T18" s="5" t="s">
        <v>113</v>
      </c>
      <c r="V18" s="27"/>
      <c r="W18" s="20" t="s">
        <v>97</v>
      </c>
      <c r="X18" s="4">
        <v>35</v>
      </c>
      <c r="Y18" s="4">
        <v>62</v>
      </c>
      <c r="Z18" s="13">
        <v>0.56451612903225812</v>
      </c>
      <c r="AA18" s="5" t="s">
        <v>113</v>
      </c>
      <c r="AC18" s="27"/>
      <c r="AD18" s="20" t="s">
        <v>31</v>
      </c>
      <c r="AE18" s="4">
        <v>44</v>
      </c>
      <c r="AF18" s="4">
        <v>76</v>
      </c>
      <c r="AG18" s="13">
        <v>0.57894736842105265</v>
      </c>
      <c r="AH18" s="5" t="s">
        <v>113</v>
      </c>
      <c r="AJ18" s="27"/>
      <c r="AK18" s="20" t="s">
        <v>28</v>
      </c>
      <c r="AL18" s="4">
        <v>50</v>
      </c>
      <c r="AM18" s="4">
        <v>89</v>
      </c>
      <c r="AN18" s="13">
        <v>0.5617977528089888</v>
      </c>
      <c r="AO18" s="5" t="s">
        <v>113</v>
      </c>
      <c r="AQ18" s="46"/>
      <c r="AR18" s="20" t="s">
        <v>33</v>
      </c>
      <c r="AS18" s="4">
        <v>60</v>
      </c>
      <c r="AT18" s="4">
        <v>103</v>
      </c>
      <c r="AU18" s="13">
        <v>0.58252427184466016</v>
      </c>
      <c r="AV18" s="5" t="s">
        <v>113</v>
      </c>
      <c r="AX18" s="46"/>
      <c r="AY18" s="20" t="s">
        <v>33</v>
      </c>
      <c r="AZ18" s="4">
        <v>70</v>
      </c>
      <c r="BA18" s="4">
        <v>116</v>
      </c>
      <c r="BB18" s="13">
        <v>0.60344827586206895</v>
      </c>
      <c r="BC18" s="5" t="s">
        <v>113</v>
      </c>
      <c r="BE18" s="46"/>
      <c r="BF18" s="20" t="s">
        <v>95</v>
      </c>
      <c r="BG18" s="4">
        <v>78</v>
      </c>
      <c r="BH18" s="4">
        <v>130</v>
      </c>
      <c r="BI18" s="13">
        <v>0.6</v>
      </c>
      <c r="BJ18" s="5" t="s">
        <v>113</v>
      </c>
      <c r="BL18" s="46"/>
      <c r="BM18" s="20" t="s">
        <v>95</v>
      </c>
      <c r="BN18" s="4">
        <v>83</v>
      </c>
      <c r="BO18" s="4">
        <v>144</v>
      </c>
      <c r="BP18" s="13">
        <v>0.57638888888888884</v>
      </c>
      <c r="BQ18" s="5" t="s">
        <v>113</v>
      </c>
      <c r="BS18" s="46"/>
      <c r="BT18" s="20" t="s">
        <v>105</v>
      </c>
      <c r="BU18" s="4">
        <v>94</v>
      </c>
      <c r="BV18" s="4">
        <v>160</v>
      </c>
      <c r="BW18" s="13">
        <v>0.58750000000000002</v>
      </c>
      <c r="BX18" s="5" t="s">
        <v>113</v>
      </c>
      <c r="BZ18" s="46"/>
      <c r="CA18" s="20" t="s">
        <v>105</v>
      </c>
      <c r="CB18" s="4">
        <v>101</v>
      </c>
      <c r="CC18" s="4">
        <v>176</v>
      </c>
      <c r="CD18" s="13">
        <v>0.57386363636363635</v>
      </c>
      <c r="CE18" s="5" t="s">
        <v>113</v>
      </c>
      <c r="CG18" s="46"/>
      <c r="CH18" s="20" t="s">
        <v>105</v>
      </c>
      <c r="CI18" s="4">
        <v>111</v>
      </c>
      <c r="CJ18" s="4">
        <v>192</v>
      </c>
      <c r="CK18" s="13">
        <v>0.578125</v>
      </c>
      <c r="CL18" s="5" t="s">
        <v>113</v>
      </c>
      <c r="CN18" s="46"/>
      <c r="CO18" s="20" t="s">
        <v>98</v>
      </c>
      <c r="CP18" s="4">
        <v>124</v>
      </c>
      <c r="CQ18" s="4">
        <v>208</v>
      </c>
      <c r="CR18" s="13">
        <v>0.59615384615384615</v>
      </c>
      <c r="CS18" s="5" t="s">
        <v>113</v>
      </c>
      <c r="CU18" s="46"/>
      <c r="CV18" s="20" t="s">
        <v>98</v>
      </c>
      <c r="CW18" s="4">
        <v>133</v>
      </c>
      <c r="CX18" s="4">
        <v>224</v>
      </c>
      <c r="CY18" s="13">
        <v>0.59375</v>
      </c>
      <c r="CZ18" s="5" t="s">
        <v>113</v>
      </c>
      <c r="DB18" s="46"/>
      <c r="DC18" s="20" t="s">
        <v>105</v>
      </c>
      <c r="DD18" s="4">
        <v>144</v>
      </c>
      <c r="DE18" s="4">
        <v>240</v>
      </c>
      <c r="DF18" s="13">
        <v>0.6</v>
      </c>
      <c r="DG18" s="5" t="s">
        <v>113</v>
      </c>
      <c r="DH18" s="31"/>
      <c r="DI18" s="46"/>
      <c r="DJ18" s="20" t="s">
        <v>100</v>
      </c>
      <c r="DK18" s="4">
        <v>150</v>
      </c>
      <c r="DL18" s="4">
        <v>256</v>
      </c>
      <c r="DM18" s="13">
        <v>0.5859375</v>
      </c>
      <c r="DN18" s="5" t="s">
        <v>113</v>
      </c>
      <c r="DO18" s="31"/>
      <c r="DP18" s="46"/>
      <c r="DQ18" s="20" t="s">
        <v>105</v>
      </c>
      <c r="DR18" s="4">
        <v>153</v>
      </c>
      <c r="DS18" s="4">
        <v>260</v>
      </c>
      <c r="DT18" s="13">
        <v>0.58846153846153848</v>
      </c>
      <c r="DU18" s="5" t="s">
        <v>113</v>
      </c>
      <c r="DW18" s="46"/>
      <c r="DX18" s="20" t="s">
        <v>105</v>
      </c>
      <c r="DY18" s="4">
        <v>153</v>
      </c>
      <c r="DZ18" s="4">
        <v>264</v>
      </c>
      <c r="EA18" s="13">
        <v>0.57954545454545459</v>
      </c>
      <c r="EB18" s="5" t="s">
        <v>113</v>
      </c>
      <c r="ED18" s="46"/>
      <c r="EE18" s="20" t="s">
        <v>105</v>
      </c>
      <c r="EF18" s="4">
        <v>153</v>
      </c>
      <c r="EG18" s="4">
        <v>266</v>
      </c>
      <c r="EH18" s="13">
        <v>0.57518796992481203</v>
      </c>
      <c r="EI18" s="5" t="s">
        <v>113</v>
      </c>
      <c r="EK18" s="46">
        <v>16</v>
      </c>
      <c r="EL18" s="20" t="s">
        <v>105</v>
      </c>
      <c r="EM18" s="4">
        <v>153</v>
      </c>
      <c r="EN18" s="4">
        <v>267</v>
      </c>
      <c r="EO18" s="13">
        <v>0.5730337078651685</v>
      </c>
      <c r="EP18" s="5" t="s">
        <v>182</v>
      </c>
    </row>
    <row r="19" spans="1:146" x14ac:dyDescent="0.25">
      <c r="A19" s="27"/>
      <c r="B19" s="20" t="s">
        <v>100</v>
      </c>
      <c r="C19" s="4">
        <v>10</v>
      </c>
      <c r="D19" s="4">
        <v>16</v>
      </c>
      <c r="E19" s="13">
        <v>0.625</v>
      </c>
      <c r="F19" s="5" t="s">
        <v>113</v>
      </c>
      <c r="H19" s="27"/>
      <c r="I19" s="20" t="s">
        <v>100</v>
      </c>
      <c r="J19" s="4">
        <v>18</v>
      </c>
      <c r="K19" s="4">
        <v>32</v>
      </c>
      <c r="L19" s="13">
        <v>0.5625</v>
      </c>
      <c r="M19" s="5" t="s">
        <v>113</v>
      </c>
      <c r="O19" s="27"/>
      <c r="P19" s="20" t="s">
        <v>98</v>
      </c>
      <c r="Q19" s="4">
        <v>28</v>
      </c>
      <c r="R19" s="4">
        <v>48</v>
      </c>
      <c r="S19" s="13">
        <v>0.58333333333333337</v>
      </c>
      <c r="T19" s="5" t="s">
        <v>113</v>
      </c>
      <c r="V19" s="27"/>
      <c r="W19" s="20" t="s">
        <v>96</v>
      </c>
      <c r="X19" s="4">
        <v>35</v>
      </c>
      <c r="Y19" s="4">
        <v>62</v>
      </c>
      <c r="Z19" s="13">
        <v>0.56451612903225812</v>
      </c>
      <c r="AA19" s="5" t="s">
        <v>113</v>
      </c>
      <c r="AC19" s="27"/>
      <c r="AD19" s="20" t="s">
        <v>33</v>
      </c>
      <c r="AE19" s="4">
        <v>43</v>
      </c>
      <c r="AF19" s="4">
        <v>76</v>
      </c>
      <c r="AG19" s="13">
        <v>0.56578947368421051</v>
      </c>
      <c r="AH19" s="5" t="s">
        <v>113</v>
      </c>
      <c r="AJ19" s="27"/>
      <c r="AK19" s="20" t="s">
        <v>33</v>
      </c>
      <c r="AL19" s="4">
        <v>50</v>
      </c>
      <c r="AM19" s="4">
        <v>89</v>
      </c>
      <c r="AN19" s="13">
        <v>0.5617977528089888</v>
      </c>
      <c r="AO19" s="5" t="s">
        <v>113</v>
      </c>
      <c r="AQ19" s="46"/>
      <c r="AR19" s="20" t="s">
        <v>98</v>
      </c>
      <c r="AS19" s="4">
        <v>60</v>
      </c>
      <c r="AT19" s="4">
        <v>103</v>
      </c>
      <c r="AU19" s="13">
        <v>0.58252427184466016</v>
      </c>
      <c r="AV19" s="5" t="s">
        <v>113</v>
      </c>
      <c r="AX19" s="46"/>
      <c r="AY19" s="20" t="s">
        <v>28</v>
      </c>
      <c r="AZ19" s="4">
        <v>70</v>
      </c>
      <c r="BA19" s="4">
        <v>116</v>
      </c>
      <c r="BB19" s="13">
        <v>0.60344827586206895</v>
      </c>
      <c r="BC19" s="5" t="s">
        <v>113</v>
      </c>
      <c r="BE19" s="46"/>
      <c r="BF19" s="20" t="s">
        <v>33</v>
      </c>
      <c r="BG19" s="4">
        <v>74</v>
      </c>
      <c r="BH19" s="4">
        <v>130</v>
      </c>
      <c r="BI19" s="13">
        <v>0.56923076923076921</v>
      </c>
      <c r="BJ19" s="5" t="s">
        <v>113</v>
      </c>
      <c r="BL19" s="46"/>
      <c r="BM19" s="20" t="s">
        <v>98</v>
      </c>
      <c r="BN19" s="4">
        <v>82</v>
      </c>
      <c r="BO19" s="4">
        <v>144</v>
      </c>
      <c r="BP19" s="13">
        <v>0.56944444444444442</v>
      </c>
      <c r="BQ19" s="5" t="s">
        <v>113</v>
      </c>
      <c r="BS19" s="46"/>
      <c r="BT19" s="20" t="s">
        <v>98</v>
      </c>
      <c r="BU19" s="4">
        <v>93</v>
      </c>
      <c r="BV19" s="4">
        <v>160</v>
      </c>
      <c r="BW19" s="13">
        <v>0.58125000000000004</v>
      </c>
      <c r="BX19" s="5" t="s">
        <v>113</v>
      </c>
      <c r="BZ19" s="46"/>
      <c r="CA19" s="20" t="s">
        <v>95</v>
      </c>
      <c r="CB19" s="4">
        <v>100</v>
      </c>
      <c r="CC19" s="4">
        <v>176</v>
      </c>
      <c r="CD19" s="13">
        <v>0.56818181818181823</v>
      </c>
      <c r="CE19" s="5" t="s">
        <v>113</v>
      </c>
      <c r="CG19" s="46"/>
      <c r="CH19" s="20" t="s">
        <v>33</v>
      </c>
      <c r="CI19" s="4">
        <v>108</v>
      </c>
      <c r="CJ19" s="4">
        <v>192</v>
      </c>
      <c r="CK19" s="13">
        <v>0.5625</v>
      </c>
      <c r="CL19" s="5" t="s">
        <v>113</v>
      </c>
      <c r="CN19" s="46"/>
      <c r="CO19" s="20" t="s">
        <v>33</v>
      </c>
      <c r="CP19" s="4">
        <v>123</v>
      </c>
      <c r="CQ19" s="4">
        <v>208</v>
      </c>
      <c r="CR19" s="13">
        <v>0.59134615384615385</v>
      </c>
      <c r="CS19" s="5" t="s">
        <v>113</v>
      </c>
      <c r="CU19" s="46"/>
      <c r="CV19" s="20" t="s">
        <v>33</v>
      </c>
      <c r="CW19" s="4">
        <v>132</v>
      </c>
      <c r="CX19" s="4">
        <v>224</v>
      </c>
      <c r="CY19" s="13">
        <v>0.5892857142857143</v>
      </c>
      <c r="CZ19" s="5" t="s">
        <v>113</v>
      </c>
      <c r="DB19" s="46"/>
      <c r="DC19" s="20" t="s">
        <v>33</v>
      </c>
      <c r="DD19" s="4">
        <v>141</v>
      </c>
      <c r="DE19" s="4">
        <v>240</v>
      </c>
      <c r="DF19" s="13">
        <v>0.58750000000000002</v>
      </c>
      <c r="DG19" s="5" t="s">
        <v>113</v>
      </c>
      <c r="DH19" s="31"/>
      <c r="DI19" s="46"/>
      <c r="DJ19" s="20" t="s">
        <v>33</v>
      </c>
      <c r="DK19" s="4">
        <v>149</v>
      </c>
      <c r="DL19" s="4">
        <v>256</v>
      </c>
      <c r="DM19" s="13">
        <v>0.58203125</v>
      </c>
      <c r="DN19" s="5" t="s">
        <v>113</v>
      </c>
      <c r="DO19" s="31"/>
      <c r="DP19" s="46"/>
      <c r="DQ19" s="20" t="s">
        <v>33</v>
      </c>
      <c r="DR19" s="4">
        <v>153</v>
      </c>
      <c r="DS19" s="4">
        <v>260</v>
      </c>
      <c r="DT19" s="13">
        <v>0.58846153846153848</v>
      </c>
      <c r="DU19" s="5" t="s">
        <v>113</v>
      </c>
      <c r="DW19" s="46"/>
      <c r="DX19" s="20" t="s">
        <v>33</v>
      </c>
      <c r="DY19" s="4">
        <v>153</v>
      </c>
      <c r="DZ19" s="4">
        <v>264</v>
      </c>
      <c r="EA19" s="13">
        <v>0.57954545454545459</v>
      </c>
      <c r="EB19" s="5" t="s">
        <v>113</v>
      </c>
      <c r="ED19" s="46"/>
      <c r="EE19" s="20" t="s">
        <v>33</v>
      </c>
      <c r="EF19" s="4">
        <v>153</v>
      </c>
      <c r="EG19" s="4">
        <v>266</v>
      </c>
      <c r="EH19" s="13">
        <v>0.57518796992481203</v>
      </c>
      <c r="EI19" s="5" t="s">
        <v>113</v>
      </c>
      <c r="EK19" s="46">
        <v>17</v>
      </c>
      <c r="EL19" s="20" t="s">
        <v>33</v>
      </c>
      <c r="EM19" s="4">
        <v>153</v>
      </c>
      <c r="EN19" s="4">
        <v>267</v>
      </c>
      <c r="EO19" s="13">
        <v>0.5730337078651685</v>
      </c>
      <c r="EP19" s="5" t="s">
        <v>183</v>
      </c>
    </row>
    <row r="20" spans="1:146" x14ac:dyDescent="0.25">
      <c r="A20" s="27"/>
      <c r="B20" s="20" t="s">
        <v>37</v>
      </c>
      <c r="C20" s="4">
        <v>10</v>
      </c>
      <c r="D20" s="4">
        <v>16</v>
      </c>
      <c r="E20" s="13">
        <v>0.625</v>
      </c>
      <c r="F20" s="5" t="s">
        <v>113</v>
      </c>
      <c r="H20" s="27"/>
      <c r="I20" s="20" t="s">
        <v>37</v>
      </c>
      <c r="J20" s="4">
        <v>21</v>
      </c>
      <c r="K20" s="4">
        <v>32</v>
      </c>
      <c r="L20" s="13">
        <v>0.65625</v>
      </c>
      <c r="M20" s="5" t="s">
        <v>113</v>
      </c>
      <c r="O20" s="27"/>
      <c r="P20" s="20" t="s">
        <v>31</v>
      </c>
      <c r="Q20" s="4">
        <v>28</v>
      </c>
      <c r="R20" s="4">
        <v>48</v>
      </c>
      <c r="S20" s="13">
        <v>0.58333333333333337</v>
      </c>
      <c r="T20" s="5" t="s">
        <v>113</v>
      </c>
      <c r="V20" s="27"/>
      <c r="W20" s="20" t="s">
        <v>98</v>
      </c>
      <c r="X20" s="4">
        <v>33</v>
      </c>
      <c r="Y20" s="4">
        <v>62</v>
      </c>
      <c r="Z20" s="13">
        <v>0.532258064516129</v>
      </c>
      <c r="AA20" s="5" t="s">
        <v>113</v>
      </c>
      <c r="AC20" s="27"/>
      <c r="AD20" s="20" t="s">
        <v>103</v>
      </c>
      <c r="AE20" s="4">
        <v>43</v>
      </c>
      <c r="AF20" s="4">
        <v>76</v>
      </c>
      <c r="AG20" s="13">
        <v>0.56578947368421051</v>
      </c>
      <c r="AH20" s="5" t="s">
        <v>113</v>
      </c>
      <c r="AJ20" s="27"/>
      <c r="AK20" s="20" t="s">
        <v>98</v>
      </c>
      <c r="AL20" s="4">
        <v>50</v>
      </c>
      <c r="AM20" s="4">
        <v>89</v>
      </c>
      <c r="AN20" s="13">
        <v>0.5617977528089888</v>
      </c>
      <c r="AO20" s="5" t="s">
        <v>113</v>
      </c>
      <c r="AQ20" s="46"/>
      <c r="AR20" s="20" t="s">
        <v>28</v>
      </c>
      <c r="AS20" s="4">
        <v>59</v>
      </c>
      <c r="AT20" s="4">
        <v>103</v>
      </c>
      <c r="AU20" s="13">
        <v>0.57281553398058249</v>
      </c>
      <c r="AV20" s="5" t="s">
        <v>113</v>
      </c>
      <c r="AX20" s="46"/>
      <c r="AY20" s="20" t="s">
        <v>95</v>
      </c>
      <c r="AZ20" s="4">
        <v>69</v>
      </c>
      <c r="BA20" s="4">
        <v>116</v>
      </c>
      <c r="BB20" s="13">
        <v>0.59482758620689657</v>
      </c>
      <c r="BC20" s="5" t="s">
        <v>113</v>
      </c>
      <c r="BE20" s="46"/>
      <c r="BF20" s="20" t="s">
        <v>28</v>
      </c>
      <c r="BG20" s="4">
        <v>74</v>
      </c>
      <c r="BH20" s="4">
        <v>130</v>
      </c>
      <c r="BI20" s="13">
        <v>0.56923076923076921</v>
      </c>
      <c r="BJ20" s="5" t="s">
        <v>113</v>
      </c>
      <c r="BL20" s="46"/>
      <c r="BM20" s="20" t="s">
        <v>33</v>
      </c>
      <c r="BN20" s="4">
        <v>78</v>
      </c>
      <c r="BO20" s="4">
        <v>144</v>
      </c>
      <c r="BP20" s="13">
        <v>0.54166666666666663</v>
      </c>
      <c r="BQ20" s="5" t="s">
        <v>113</v>
      </c>
      <c r="BS20" s="46"/>
      <c r="BT20" s="20" t="s">
        <v>33</v>
      </c>
      <c r="BU20" s="4">
        <v>89</v>
      </c>
      <c r="BV20" s="4">
        <v>160</v>
      </c>
      <c r="BW20" s="13">
        <v>0.55625000000000002</v>
      </c>
      <c r="BX20" s="5" t="s">
        <v>113</v>
      </c>
      <c r="BZ20" s="46"/>
      <c r="CA20" s="20" t="s">
        <v>33</v>
      </c>
      <c r="CB20" s="4">
        <v>97</v>
      </c>
      <c r="CC20" s="4">
        <v>176</v>
      </c>
      <c r="CD20" s="13">
        <v>0.55113636363636365</v>
      </c>
      <c r="CE20" s="5" t="s">
        <v>113</v>
      </c>
      <c r="CG20" s="46"/>
      <c r="CH20" s="20" t="s">
        <v>95</v>
      </c>
      <c r="CI20" s="4">
        <v>107</v>
      </c>
      <c r="CJ20" s="4">
        <v>192</v>
      </c>
      <c r="CK20" s="13">
        <v>0.55729166666666663</v>
      </c>
      <c r="CL20" s="5" t="s">
        <v>113</v>
      </c>
      <c r="CN20" s="46"/>
      <c r="CO20" s="20" t="s">
        <v>95</v>
      </c>
      <c r="CP20" s="4">
        <v>120</v>
      </c>
      <c r="CQ20" s="4">
        <v>208</v>
      </c>
      <c r="CR20" s="13">
        <v>0.57692307692307687</v>
      </c>
      <c r="CS20" s="5" t="s">
        <v>113</v>
      </c>
      <c r="CU20" s="46"/>
      <c r="CV20" s="20" t="s">
        <v>95</v>
      </c>
      <c r="CW20" s="4">
        <v>130</v>
      </c>
      <c r="CX20" s="4">
        <v>224</v>
      </c>
      <c r="CY20" s="13">
        <v>0.5803571428571429</v>
      </c>
      <c r="CZ20" s="5" t="s">
        <v>113</v>
      </c>
      <c r="DB20" s="46"/>
      <c r="DC20" s="20" t="s">
        <v>95</v>
      </c>
      <c r="DD20" s="4">
        <v>139</v>
      </c>
      <c r="DE20" s="4">
        <v>240</v>
      </c>
      <c r="DF20" s="13">
        <v>0.57916666666666672</v>
      </c>
      <c r="DG20" s="5" t="s">
        <v>113</v>
      </c>
      <c r="DH20" s="31"/>
      <c r="DI20" s="46"/>
      <c r="DJ20" s="20" t="s">
        <v>95</v>
      </c>
      <c r="DK20" s="4">
        <v>147</v>
      </c>
      <c r="DL20" s="4">
        <v>256</v>
      </c>
      <c r="DM20" s="13">
        <v>0.57421875</v>
      </c>
      <c r="DN20" s="5" t="s">
        <v>113</v>
      </c>
      <c r="DO20" s="31"/>
      <c r="DP20" s="46"/>
      <c r="DQ20" s="20" t="s">
        <v>95</v>
      </c>
      <c r="DR20" s="4">
        <v>149</v>
      </c>
      <c r="DS20" s="4">
        <v>260</v>
      </c>
      <c r="DT20" s="13">
        <v>0.57307692307692304</v>
      </c>
      <c r="DU20" s="5" t="s">
        <v>113</v>
      </c>
      <c r="DW20" s="46"/>
      <c r="DX20" s="20" t="s">
        <v>95</v>
      </c>
      <c r="DY20" s="4">
        <v>151</v>
      </c>
      <c r="DZ20" s="4">
        <v>264</v>
      </c>
      <c r="EA20" s="13">
        <v>0.57196969696969702</v>
      </c>
      <c r="EB20" s="5" t="s">
        <v>113</v>
      </c>
      <c r="ED20" s="46"/>
      <c r="EE20" s="20" t="s">
        <v>95</v>
      </c>
      <c r="EF20" s="4">
        <v>152</v>
      </c>
      <c r="EG20" s="4">
        <v>266</v>
      </c>
      <c r="EH20" s="13">
        <v>0.5714285714285714</v>
      </c>
      <c r="EI20" s="5" t="s">
        <v>113</v>
      </c>
      <c r="EK20" s="46">
        <v>18</v>
      </c>
      <c r="EL20" s="20" t="s">
        <v>95</v>
      </c>
      <c r="EM20" s="4">
        <v>153</v>
      </c>
      <c r="EN20" s="4">
        <v>267</v>
      </c>
      <c r="EO20" s="13">
        <v>0.5730337078651685</v>
      </c>
      <c r="EP20" s="5" t="s">
        <v>184</v>
      </c>
    </row>
    <row r="21" spans="1:146" x14ac:dyDescent="0.25">
      <c r="A21" s="27"/>
      <c r="B21" s="20" t="s">
        <v>104</v>
      </c>
      <c r="C21" s="4">
        <v>10</v>
      </c>
      <c r="D21" s="4">
        <v>16</v>
      </c>
      <c r="E21" s="13">
        <v>0.625</v>
      </c>
      <c r="F21" s="5" t="s">
        <v>113</v>
      </c>
      <c r="H21" s="27"/>
      <c r="I21" s="20" t="s">
        <v>104</v>
      </c>
      <c r="J21" s="4">
        <v>21</v>
      </c>
      <c r="K21" s="4">
        <v>32</v>
      </c>
      <c r="L21" s="13">
        <v>0.65625</v>
      </c>
      <c r="M21" s="5" t="s">
        <v>113</v>
      </c>
      <c r="O21" s="27"/>
      <c r="P21" s="20" t="s">
        <v>100</v>
      </c>
      <c r="Q21" s="4">
        <v>28</v>
      </c>
      <c r="R21" s="4">
        <v>48</v>
      </c>
      <c r="S21" s="13">
        <v>0.58333333333333337</v>
      </c>
      <c r="T21" s="5" t="s">
        <v>113</v>
      </c>
      <c r="V21" s="27"/>
      <c r="W21" s="20" t="s">
        <v>31</v>
      </c>
      <c r="X21" s="4">
        <v>33</v>
      </c>
      <c r="Y21" s="4">
        <v>62</v>
      </c>
      <c r="Z21" s="13">
        <v>0.532258064516129</v>
      </c>
      <c r="AA21" s="5" t="s">
        <v>113</v>
      </c>
      <c r="AC21" s="27"/>
      <c r="AD21" s="20" t="s">
        <v>28</v>
      </c>
      <c r="AE21" s="4">
        <v>42</v>
      </c>
      <c r="AF21" s="4">
        <v>76</v>
      </c>
      <c r="AG21" s="13">
        <v>0.55263157894736847</v>
      </c>
      <c r="AH21" s="5" t="s">
        <v>113</v>
      </c>
      <c r="AJ21" s="27"/>
      <c r="AK21" s="20" t="s">
        <v>95</v>
      </c>
      <c r="AL21" s="4">
        <v>48</v>
      </c>
      <c r="AM21" s="4">
        <v>89</v>
      </c>
      <c r="AN21" s="13">
        <v>0.5393258426966292</v>
      </c>
      <c r="AO21" s="5" t="s">
        <v>113</v>
      </c>
      <c r="AQ21" s="46"/>
      <c r="AR21" s="20" t="s">
        <v>95</v>
      </c>
      <c r="AS21" s="4">
        <v>58</v>
      </c>
      <c r="AT21" s="4">
        <v>103</v>
      </c>
      <c r="AU21" s="13">
        <v>0.56310679611650483</v>
      </c>
      <c r="AV21" s="5" t="s">
        <v>113</v>
      </c>
      <c r="AX21" s="46"/>
      <c r="AY21" s="20" t="s">
        <v>98</v>
      </c>
      <c r="AZ21" s="4">
        <v>67</v>
      </c>
      <c r="BA21" s="4">
        <v>116</v>
      </c>
      <c r="BB21" s="13">
        <v>0.57758620689655171</v>
      </c>
      <c r="BC21" s="5" t="s">
        <v>113</v>
      </c>
      <c r="BE21" s="46"/>
      <c r="BF21" s="20" t="s">
        <v>98</v>
      </c>
      <c r="BG21" s="4">
        <v>73</v>
      </c>
      <c r="BH21" s="4">
        <v>130</v>
      </c>
      <c r="BI21" s="13">
        <v>0.56153846153846154</v>
      </c>
      <c r="BJ21" s="5" t="s">
        <v>113</v>
      </c>
      <c r="BL21" s="46"/>
      <c r="BM21" s="20" t="s">
        <v>28</v>
      </c>
      <c r="BN21" s="4">
        <v>78</v>
      </c>
      <c r="BO21" s="4">
        <v>144</v>
      </c>
      <c r="BP21" s="13">
        <v>0.54166666666666663</v>
      </c>
      <c r="BQ21" s="5" t="s">
        <v>113</v>
      </c>
      <c r="BS21" s="46"/>
      <c r="BT21" s="20" t="s">
        <v>28</v>
      </c>
      <c r="BU21" s="4">
        <v>85</v>
      </c>
      <c r="BV21" s="4">
        <v>160</v>
      </c>
      <c r="BW21" s="13">
        <v>0.53125</v>
      </c>
      <c r="BX21" s="5" t="s">
        <v>113</v>
      </c>
      <c r="BZ21" s="46"/>
      <c r="CA21" s="20" t="s">
        <v>28</v>
      </c>
      <c r="CB21" s="4">
        <v>90</v>
      </c>
      <c r="CC21" s="4">
        <v>176</v>
      </c>
      <c r="CD21" s="13">
        <v>0.51136363636363635</v>
      </c>
      <c r="CE21" s="5" t="s">
        <v>113</v>
      </c>
      <c r="CG21" s="46"/>
      <c r="CH21" s="20" t="s">
        <v>158</v>
      </c>
      <c r="CI21" s="4">
        <v>90</v>
      </c>
      <c r="CJ21" s="4">
        <v>176</v>
      </c>
      <c r="CK21" s="13">
        <v>0.51136363636363635</v>
      </c>
      <c r="CL21" s="5" t="s">
        <v>113</v>
      </c>
      <c r="CN21" s="46"/>
      <c r="CO21" s="20" t="s">
        <v>158</v>
      </c>
      <c r="CP21" s="4">
        <v>90</v>
      </c>
      <c r="CQ21" s="4">
        <v>176</v>
      </c>
      <c r="CR21" s="13">
        <v>0.51136363636363635</v>
      </c>
      <c r="CS21" s="5" t="s">
        <v>113</v>
      </c>
      <c r="CU21" s="46"/>
      <c r="CV21" s="20" t="s">
        <v>158</v>
      </c>
      <c r="CW21" s="4">
        <v>90</v>
      </c>
      <c r="CX21" s="4">
        <v>176</v>
      </c>
      <c r="CY21" s="13">
        <v>0.51136363636363635</v>
      </c>
      <c r="CZ21" s="5" t="s">
        <v>113</v>
      </c>
      <c r="DB21" s="46"/>
      <c r="DC21" s="20" t="s">
        <v>158</v>
      </c>
      <c r="DD21" s="4">
        <v>90</v>
      </c>
      <c r="DE21" s="4">
        <v>176</v>
      </c>
      <c r="DF21" s="13">
        <v>0.51136363636363635</v>
      </c>
      <c r="DG21" s="5" t="s">
        <v>113</v>
      </c>
      <c r="DH21" s="31"/>
      <c r="DI21" s="46"/>
      <c r="DJ21" s="20" t="s">
        <v>158</v>
      </c>
      <c r="DK21" s="4">
        <v>90</v>
      </c>
      <c r="DL21" s="4">
        <v>176</v>
      </c>
      <c r="DM21" s="13">
        <v>0.51136363636363635</v>
      </c>
      <c r="DN21" s="5" t="s">
        <v>113</v>
      </c>
      <c r="DO21" s="31"/>
      <c r="DP21" s="46"/>
      <c r="DQ21" s="20" t="s">
        <v>158</v>
      </c>
      <c r="DR21" s="4">
        <v>90</v>
      </c>
      <c r="DS21" s="4">
        <v>176</v>
      </c>
      <c r="DT21" s="13">
        <v>0.51136363636363635</v>
      </c>
      <c r="DU21" s="5" t="s">
        <v>113</v>
      </c>
      <c r="DW21" s="46"/>
      <c r="DX21" s="20" t="s">
        <v>158</v>
      </c>
      <c r="DY21" s="4">
        <v>90</v>
      </c>
      <c r="DZ21" s="4">
        <v>176</v>
      </c>
      <c r="EA21" s="13">
        <v>0.51136363636363635</v>
      </c>
      <c r="EB21" s="5" t="s">
        <v>113</v>
      </c>
      <c r="ED21" s="46"/>
      <c r="EE21" s="20" t="s">
        <v>158</v>
      </c>
      <c r="EF21" s="4">
        <v>90</v>
      </c>
      <c r="EG21" s="4">
        <v>176</v>
      </c>
      <c r="EH21" s="13">
        <v>0.51136363636363635</v>
      </c>
      <c r="EI21" s="5" t="s">
        <v>113</v>
      </c>
      <c r="EK21" s="46">
        <v>19</v>
      </c>
      <c r="EL21" s="20" t="s">
        <v>158</v>
      </c>
      <c r="EM21" s="4">
        <v>90</v>
      </c>
      <c r="EN21" s="4">
        <v>176</v>
      </c>
      <c r="EO21" s="13">
        <v>0.51136363636363635</v>
      </c>
      <c r="EP21" s="5" t="s">
        <v>113</v>
      </c>
    </row>
    <row r="22" spans="1:146" x14ac:dyDescent="0.25">
      <c r="A22" s="27"/>
      <c r="B22" s="20" t="s">
        <v>96</v>
      </c>
      <c r="C22" s="4">
        <v>9</v>
      </c>
      <c r="D22" s="4">
        <v>16</v>
      </c>
      <c r="E22" s="13">
        <v>0.5625</v>
      </c>
      <c r="F22" s="5" t="s">
        <v>113</v>
      </c>
      <c r="H22" s="27"/>
      <c r="I22" s="20" t="s">
        <v>96</v>
      </c>
      <c r="J22" s="4">
        <v>20</v>
      </c>
      <c r="K22" s="4">
        <v>32</v>
      </c>
      <c r="L22" s="13">
        <v>0.625</v>
      </c>
      <c r="M22" s="5" t="s">
        <v>113</v>
      </c>
      <c r="O22" s="27"/>
      <c r="P22" s="20" t="s">
        <v>28</v>
      </c>
      <c r="Q22" s="4">
        <v>27</v>
      </c>
      <c r="R22" s="4">
        <v>48</v>
      </c>
      <c r="S22" s="13">
        <v>0.5625</v>
      </c>
      <c r="T22" s="5" t="s">
        <v>113</v>
      </c>
      <c r="V22" s="27"/>
      <c r="W22" s="20" t="s">
        <v>28</v>
      </c>
      <c r="X22" s="4">
        <v>32</v>
      </c>
      <c r="Y22" s="4">
        <v>62</v>
      </c>
      <c r="Z22" s="13">
        <v>0.5161290322580645</v>
      </c>
      <c r="AA22" s="5" t="s">
        <v>113</v>
      </c>
      <c r="AC22" s="27"/>
      <c r="AD22" s="20" t="s">
        <v>97</v>
      </c>
      <c r="AE22" s="4">
        <v>42</v>
      </c>
      <c r="AF22" s="4">
        <v>76</v>
      </c>
      <c r="AG22" s="13">
        <v>0.55263157894736847</v>
      </c>
      <c r="AH22" s="5" t="s">
        <v>113</v>
      </c>
      <c r="AJ22" s="27"/>
      <c r="AK22" s="20" t="s">
        <v>103</v>
      </c>
      <c r="AL22" s="4">
        <v>47</v>
      </c>
      <c r="AM22" s="4">
        <v>89</v>
      </c>
      <c r="AN22" s="13">
        <v>0.5280898876404494</v>
      </c>
      <c r="AO22" s="5" t="s">
        <v>113</v>
      </c>
      <c r="AQ22" s="46"/>
      <c r="AR22" s="20" t="s">
        <v>103</v>
      </c>
      <c r="AS22" s="4">
        <v>52</v>
      </c>
      <c r="AT22" s="4">
        <v>103</v>
      </c>
      <c r="AU22" s="13">
        <v>0.50485436893203883</v>
      </c>
      <c r="AV22" s="5" t="s">
        <v>113</v>
      </c>
      <c r="AX22" s="46"/>
      <c r="AY22" s="20" t="s">
        <v>107</v>
      </c>
      <c r="AZ22" s="4">
        <v>60</v>
      </c>
      <c r="BA22" s="4">
        <v>116</v>
      </c>
      <c r="BB22" s="13">
        <v>0.51724137931034486</v>
      </c>
      <c r="BC22" s="5" t="s">
        <v>113</v>
      </c>
      <c r="BE22" s="46"/>
      <c r="BF22" s="20" t="s">
        <v>107</v>
      </c>
      <c r="BG22" s="4">
        <v>68</v>
      </c>
      <c r="BH22" s="4">
        <v>130</v>
      </c>
      <c r="BI22" s="13">
        <v>0.52307692307692311</v>
      </c>
      <c r="BJ22" s="5" t="s">
        <v>113</v>
      </c>
      <c r="BL22" s="46"/>
      <c r="BM22" s="20" t="s">
        <v>107</v>
      </c>
      <c r="BN22" s="4">
        <v>72</v>
      </c>
      <c r="BO22" s="4">
        <v>144</v>
      </c>
      <c r="BP22" s="13">
        <v>0.5</v>
      </c>
      <c r="BQ22" s="5" t="s">
        <v>113</v>
      </c>
      <c r="BS22" s="46"/>
      <c r="BT22" s="20" t="s">
        <v>107</v>
      </c>
      <c r="BU22" s="4">
        <v>79</v>
      </c>
      <c r="BV22" s="4">
        <v>160</v>
      </c>
      <c r="BW22" s="13">
        <v>0.49375000000000002</v>
      </c>
      <c r="BX22" s="5" t="s">
        <v>113</v>
      </c>
      <c r="BZ22" s="46"/>
      <c r="CA22" s="20" t="s">
        <v>107</v>
      </c>
      <c r="CB22" s="4">
        <v>84</v>
      </c>
      <c r="CC22" s="4">
        <v>176</v>
      </c>
      <c r="CD22" s="13">
        <v>0.47727272727272729</v>
      </c>
      <c r="CE22" s="5" t="s">
        <v>113</v>
      </c>
      <c r="CG22" s="46"/>
      <c r="CH22" s="20" t="s">
        <v>107</v>
      </c>
      <c r="CI22" s="4">
        <v>89</v>
      </c>
      <c r="CJ22" s="4">
        <v>192</v>
      </c>
      <c r="CK22" s="13">
        <v>0.46354166666666669</v>
      </c>
      <c r="CL22" s="5" t="s">
        <v>113</v>
      </c>
      <c r="CN22" s="46"/>
      <c r="CO22" s="20" t="s">
        <v>166</v>
      </c>
      <c r="CP22" s="4">
        <v>89</v>
      </c>
      <c r="CQ22" s="4">
        <v>192</v>
      </c>
      <c r="CR22" s="13">
        <v>0.46354166666666669</v>
      </c>
      <c r="CS22" s="5" t="s">
        <v>113</v>
      </c>
      <c r="CU22" s="46"/>
      <c r="CV22" s="20" t="s">
        <v>166</v>
      </c>
      <c r="CW22" s="4">
        <v>89</v>
      </c>
      <c r="CX22" s="4">
        <v>192</v>
      </c>
      <c r="CY22" s="13">
        <v>0.46354166666666669</v>
      </c>
      <c r="CZ22" s="5" t="s">
        <v>113</v>
      </c>
      <c r="DB22" s="46"/>
      <c r="DC22" s="20" t="s">
        <v>166</v>
      </c>
      <c r="DD22" s="4">
        <v>89</v>
      </c>
      <c r="DE22" s="4">
        <v>192</v>
      </c>
      <c r="DF22" s="13">
        <v>0.46354166666666669</v>
      </c>
      <c r="DG22" s="5" t="s">
        <v>113</v>
      </c>
      <c r="DH22" s="31"/>
      <c r="DI22" s="46"/>
      <c r="DJ22" s="20" t="s">
        <v>166</v>
      </c>
      <c r="DK22" s="4">
        <v>89</v>
      </c>
      <c r="DL22" s="4">
        <v>192</v>
      </c>
      <c r="DM22" s="13">
        <v>0.46354166666666669</v>
      </c>
      <c r="DN22" s="5" t="s">
        <v>113</v>
      </c>
      <c r="DO22" s="31"/>
      <c r="DP22" s="46"/>
      <c r="DQ22" s="20" t="s">
        <v>166</v>
      </c>
      <c r="DR22" s="4">
        <v>89</v>
      </c>
      <c r="DS22" s="4">
        <v>192</v>
      </c>
      <c r="DT22" s="13">
        <v>0.46354166666666669</v>
      </c>
      <c r="DU22" s="5" t="s">
        <v>113</v>
      </c>
      <c r="DW22" s="46"/>
      <c r="DX22" s="20" t="s">
        <v>166</v>
      </c>
      <c r="DY22" s="4">
        <v>89</v>
      </c>
      <c r="DZ22" s="4">
        <v>192</v>
      </c>
      <c r="EA22" s="13">
        <v>0.46354166666666669</v>
      </c>
      <c r="EB22" s="5" t="s">
        <v>113</v>
      </c>
      <c r="ED22" s="46"/>
      <c r="EE22" s="20" t="s">
        <v>166</v>
      </c>
      <c r="EF22" s="4">
        <v>89</v>
      </c>
      <c r="EG22" s="4">
        <v>192</v>
      </c>
      <c r="EH22" s="13">
        <v>0.46354166666666669</v>
      </c>
      <c r="EI22" s="5" t="s">
        <v>113</v>
      </c>
      <c r="EK22" s="46">
        <v>20</v>
      </c>
      <c r="EL22" s="20" t="s">
        <v>166</v>
      </c>
      <c r="EM22" s="4">
        <v>89</v>
      </c>
      <c r="EN22" s="4">
        <v>192</v>
      </c>
      <c r="EO22" s="13">
        <v>0.46354166666666669</v>
      </c>
      <c r="EP22" s="5" t="s">
        <v>113</v>
      </c>
    </row>
    <row r="23" spans="1:146" x14ac:dyDescent="0.25">
      <c r="A23" s="27"/>
      <c r="B23" s="20" t="s">
        <v>33</v>
      </c>
      <c r="C23" s="4">
        <v>4</v>
      </c>
      <c r="D23" s="4">
        <v>16</v>
      </c>
      <c r="E23" s="13">
        <v>0.25</v>
      </c>
      <c r="F23" s="5" t="s">
        <v>113</v>
      </c>
      <c r="H23" s="27"/>
      <c r="I23" s="20" t="s">
        <v>33</v>
      </c>
      <c r="J23" s="4">
        <v>14</v>
      </c>
      <c r="K23" s="4">
        <v>32</v>
      </c>
      <c r="L23" s="13">
        <v>0.4375</v>
      </c>
      <c r="M23" s="5" t="s">
        <v>113</v>
      </c>
      <c r="O23" s="27"/>
      <c r="P23" s="20" t="s">
        <v>33</v>
      </c>
      <c r="Q23" s="4">
        <v>24</v>
      </c>
      <c r="R23" s="4">
        <v>48</v>
      </c>
      <c r="S23" s="13">
        <v>0.5</v>
      </c>
      <c r="T23" s="5" t="s">
        <v>113</v>
      </c>
      <c r="V23" s="27"/>
      <c r="W23" s="20" t="s">
        <v>33</v>
      </c>
      <c r="X23" s="4">
        <v>32</v>
      </c>
      <c r="Y23" s="4">
        <v>62</v>
      </c>
      <c r="Z23" s="13">
        <v>0.5161290322580645</v>
      </c>
      <c r="AA23" s="5" t="s">
        <v>113</v>
      </c>
      <c r="AC23" s="27"/>
      <c r="AD23" s="20" t="s">
        <v>98</v>
      </c>
      <c r="AE23" s="4">
        <v>42</v>
      </c>
      <c r="AF23" s="4">
        <v>76</v>
      </c>
      <c r="AG23" s="13">
        <v>0.55263157894736847</v>
      </c>
      <c r="AH23" s="5" t="s">
        <v>113</v>
      </c>
      <c r="AJ23" s="27"/>
      <c r="AK23" s="20" t="s">
        <v>97</v>
      </c>
      <c r="AL23" s="4">
        <v>45</v>
      </c>
      <c r="AM23" s="4">
        <v>89</v>
      </c>
      <c r="AN23" s="13">
        <v>0.50560000000000005</v>
      </c>
      <c r="AO23" s="5" t="s">
        <v>113</v>
      </c>
      <c r="AQ23" s="46"/>
      <c r="AR23" s="20" t="s">
        <v>107</v>
      </c>
      <c r="AS23" s="4">
        <v>50</v>
      </c>
      <c r="AT23" s="4">
        <v>103</v>
      </c>
      <c r="AU23" s="13">
        <v>0.4854368932038835</v>
      </c>
      <c r="AV23" s="5" t="s">
        <v>113</v>
      </c>
      <c r="AX23" s="46"/>
      <c r="AY23" s="20" t="s">
        <v>103</v>
      </c>
      <c r="AZ23" s="4">
        <v>58</v>
      </c>
      <c r="BA23" s="4">
        <v>116</v>
      </c>
      <c r="BB23" s="13">
        <v>0.5</v>
      </c>
      <c r="BC23" s="5" t="s">
        <v>113</v>
      </c>
      <c r="BE23" s="46"/>
      <c r="BF23" s="20" t="s">
        <v>103</v>
      </c>
      <c r="BG23" s="4">
        <v>62</v>
      </c>
      <c r="BH23" s="4">
        <v>130</v>
      </c>
      <c r="BI23" s="13">
        <v>0.47692307692307695</v>
      </c>
      <c r="BJ23" s="5" t="s">
        <v>113</v>
      </c>
      <c r="BL23" s="46"/>
      <c r="BM23" s="20" t="s">
        <v>103</v>
      </c>
      <c r="BN23" s="4">
        <v>66</v>
      </c>
      <c r="BO23" s="4">
        <v>144</v>
      </c>
      <c r="BP23" s="13">
        <v>0.45833333333333331</v>
      </c>
      <c r="BQ23" s="5" t="s">
        <v>113</v>
      </c>
      <c r="BS23" s="46"/>
      <c r="BT23" s="20" t="s">
        <v>103</v>
      </c>
      <c r="BU23" s="4">
        <v>73</v>
      </c>
      <c r="BV23" s="4">
        <v>160</v>
      </c>
      <c r="BW23" s="13">
        <v>0.45624999999999999</v>
      </c>
      <c r="BX23" s="5" t="s">
        <v>113</v>
      </c>
      <c r="BZ23" s="46"/>
      <c r="CA23" s="20" t="s">
        <v>155</v>
      </c>
      <c r="CB23" s="4">
        <v>73</v>
      </c>
      <c r="CC23" s="4">
        <v>160</v>
      </c>
      <c r="CD23" s="13">
        <v>0.45624999999999999</v>
      </c>
      <c r="CE23" s="5" t="s">
        <v>113</v>
      </c>
      <c r="CG23" s="46"/>
      <c r="CH23" s="20" t="s">
        <v>155</v>
      </c>
      <c r="CI23" s="4">
        <v>73</v>
      </c>
      <c r="CJ23" s="4">
        <v>160</v>
      </c>
      <c r="CK23" s="13">
        <v>0.45624999999999999</v>
      </c>
      <c r="CL23" s="5" t="s">
        <v>113</v>
      </c>
      <c r="CN23" s="46"/>
      <c r="CO23" s="20" t="s">
        <v>155</v>
      </c>
      <c r="CP23" s="4">
        <v>73</v>
      </c>
      <c r="CQ23" s="4">
        <v>160</v>
      </c>
      <c r="CR23" s="13">
        <v>0.45624999999999999</v>
      </c>
      <c r="CS23" s="5" t="s">
        <v>113</v>
      </c>
      <c r="CU23" s="46"/>
      <c r="CV23" s="20" t="s">
        <v>155</v>
      </c>
      <c r="CW23" s="4">
        <v>73</v>
      </c>
      <c r="CX23" s="4">
        <v>160</v>
      </c>
      <c r="CY23" s="13">
        <v>0.45624999999999999</v>
      </c>
      <c r="CZ23" s="5" t="s">
        <v>113</v>
      </c>
      <c r="DB23" s="46"/>
      <c r="DC23" s="20" t="s">
        <v>155</v>
      </c>
      <c r="DD23" s="4">
        <v>73</v>
      </c>
      <c r="DE23" s="4">
        <v>160</v>
      </c>
      <c r="DF23" s="13">
        <v>0.45624999999999999</v>
      </c>
      <c r="DG23" s="5" t="s">
        <v>113</v>
      </c>
      <c r="DH23" s="31"/>
      <c r="DI23" s="46"/>
      <c r="DJ23" s="20" t="s">
        <v>155</v>
      </c>
      <c r="DK23" s="4">
        <v>73</v>
      </c>
      <c r="DL23" s="4">
        <v>160</v>
      </c>
      <c r="DM23" s="13">
        <v>0.45624999999999999</v>
      </c>
      <c r="DN23" s="5" t="s">
        <v>113</v>
      </c>
      <c r="DO23" s="31"/>
      <c r="DP23" s="46"/>
      <c r="DQ23" s="20" t="s">
        <v>155</v>
      </c>
      <c r="DR23" s="4">
        <v>73</v>
      </c>
      <c r="DS23" s="4">
        <v>160</v>
      </c>
      <c r="DT23" s="13">
        <v>0.45624999999999999</v>
      </c>
      <c r="DU23" s="5" t="s">
        <v>113</v>
      </c>
      <c r="DW23" s="46"/>
      <c r="DX23" s="20" t="s">
        <v>155</v>
      </c>
      <c r="DY23" s="4">
        <v>73</v>
      </c>
      <c r="DZ23" s="4">
        <v>160</v>
      </c>
      <c r="EA23" s="13">
        <v>0.45624999999999999</v>
      </c>
      <c r="EB23" s="5" t="s">
        <v>113</v>
      </c>
      <c r="ED23" s="46"/>
      <c r="EE23" s="20" t="s">
        <v>155</v>
      </c>
      <c r="EF23" s="4">
        <v>73</v>
      </c>
      <c r="EG23" s="4">
        <v>160</v>
      </c>
      <c r="EH23" s="13">
        <v>0.45624999999999999</v>
      </c>
      <c r="EI23" s="5" t="s">
        <v>113</v>
      </c>
      <c r="EK23" s="46">
        <v>21</v>
      </c>
      <c r="EL23" s="20" t="s">
        <v>155</v>
      </c>
      <c r="EM23" s="4">
        <v>73</v>
      </c>
      <c r="EN23" s="4">
        <v>160</v>
      </c>
      <c r="EO23" s="13">
        <v>0.45624999999999999</v>
      </c>
      <c r="EP23" s="5" t="s">
        <v>113</v>
      </c>
    </row>
    <row r="24" spans="1:146" x14ac:dyDescent="0.25">
      <c r="A24" s="27"/>
      <c r="B24" s="20" t="s">
        <v>107</v>
      </c>
      <c r="C24" s="4">
        <v>4</v>
      </c>
      <c r="D24" s="4">
        <v>16</v>
      </c>
      <c r="E24" s="13">
        <v>0.25</v>
      </c>
      <c r="F24" s="5" t="s">
        <v>113</v>
      </c>
      <c r="H24" s="27"/>
      <c r="I24" s="20" t="s">
        <v>107</v>
      </c>
      <c r="J24" s="4">
        <v>13</v>
      </c>
      <c r="K24" s="4">
        <v>32</v>
      </c>
      <c r="L24" s="13">
        <v>0.40625</v>
      </c>
      <c r="M24" s="5" t="s">
        <v>113</v>
      </c>
      <c r="O24" s="27"/>
      <c r="P24" s="20" t="s">
        <v>107</v>
      </c>
      <c r="Q24" s="4">
        <v>20</v>
      </c>
      <c r="R24" s="4">
        <v>48</v>
      </c>
      <c r="S24" s="13">
        <v>0.41666666666666669</v>
      </c>
      <c r="T24" s="5" t="s">
        <v>113</v>
      </c>
      <c r="V24" s="27"/>
      <c r="W24" s="20" t="s">
        <v>107</v>
      </c>
      <c r="X24" s="4">
        <v>28</v>
      </c>
      <c r="Y24" s="4">
        <v>62</v>
      </c>
      <c r="Z24" s="13">
        <v>0.45161290322580644</v>
      </c>
      <c r="AA24" s="5" t="s">
        <v>113</v>
      </c>
      <c r="AC24" s="27"/>
      <c r="AD24" s="20" t="s">
        <v>107</v>
      </c>
      <c r="AE24" s="4">
        <v>37</v>
      </c>
      <c r="AF24" s="4">
        <v>76</v>
      </c>
      <c r="AG24" s="13">
        <v>0.48684210526315791</v>
      </c>
      <c r="AH24" s="5" t="s">
        <v>113</v>
      </c>
      <c r="AJ24" s="27"/>
      <c r="AK24" s="20" t="s">
        <v>107</v>
      </c>
      <c r="AL24" s="4">
        <v>40</v>
      </c>
      <c r="AM24" s="4">
        <v>89</v>
      </c>
      <c r="AN24" s="13">
        <v>0.449438202247191</v>
      </c>
      <c r="AO24" s="5" t="s">
        <v>113</v>
      </c>
      <c r="AQ24" s="46"/>
      <c r="AR24" s="20" t="s">
        <v>97</v>
      </c>
      <c r="AS24" s="4">
        <v>49</v>
      </c>
      <c r="AT24" s="4">
        <v>103</v>
      </c>
      <c r="AU24" s="13">
        <v>0.47572815533980584</v>
      </c>
      <c r="AV24" s="5" t="s">
        <v>113</v>
      </c>
      <c r="AX24" s="46"/>
      <c r="AY24" s="20" t="s">
        <v>97</v>
      </c>
      <c r="AZ24" s="4">
        <v>55</v>
      </c>
      <c r="BA24" s="4">
        <v>116</v>
      </c>
      <c r="BB24" s="13">
        <v>0.47413793103448276</v>
      </c>
      <c r="BC24" s="5" t="s">
        <v>113</v>
      </c>
      <c r="BE24" s="46"/>
      <c r="BF24" s="20" t="s">
        <v>144</v>
      </c>
      <c r="BG24" s="4">
        <v>55</v>
      </c>
      <c r="BH24" s="4">
        <v>116</v>
      </c>
      <c r="BI24" s="13">
        <v>0.47413793103448276</v>
      </c>
      <c r="BJ24" s="5" t="s">
        <v>113</v>
      </c>
      <c r="BL24" s="46"/>
      <c r="BM24" s="20" t="s">
        <v>144</v>
      </c>
      <c r="BN24" s="4">
        <v>55</v>
      </c>
      <c r="BO24" s="4">
        <v>116</v>
      </c>
      <c r="BP24" s="13">
        <v>0.47413793103448276</v>
      </c>
      <c r="BQ24" s="5" t="s">
        <v>113</v>
      </c>
      <c r="BS24" s="46"/>
      <c r="BT24" s="20" t="s">
        <v>144</v>
      </c>
      <c r="BU24" s="4">
        <v>55</v>
      </c>
      <c r="BV24" s="4">
        <v>116</v>
      </c>
      <c r="BW24" s="13">
        <v>0.47413793103448276</v>
      </c>
      <c r="BX24" s="5" t="s">
        <v>113</v>
      </c>
      <c r="BZ24" s="46"/>
      <c r="CA24" s="20" t="s">
        <v>144</v>
      </c>
      <c r="CB24" s="4">
        <v>55</v>
      </c>
      <c r="CC24" s="4">
        <v>116</v>
      </c>
      <c r="CD24" s="13">
        <v>0.47413793103448276</v>
      </c>
      <c r="CE24" s="5" t="s">
        <v>113</v>
      </c>
      <c r="CG24" s="46"/>
      <c r="CH24" s="20" t="s">
        <v>144</v>
      </c>
      <c r="CI24" s="4">
        <v>55</v>
      </c>
      <c r="CJ24" s="4">
        <v>116</v>
      </c>
      <c r="CK24" s="13">
        <v>0.47413793103448276</v>
      </c>
      <c r="CL24" s="5" t="s">
        <v>113</v>
      </c>
      <c r="CN24" s="46"/>
      <c r="CO24" s="20" t="s">
        <v>144</v>
      </c>
      <c r="CP24" s="4">
        <v>55</v>
      </c>
      <c r="CQ24" s="4">
        <v>116</v>
      </c>
      <c r="CR24" s="13">
        <v>0.47413793103448276</v>
      </c>
      <c r="CS24" s="5" t="s">
        <v>113</v>
      </c>
      <c r="CU24" s="46"/>
      <c r="CV24" s="20" t="s">
        <v>144</v>
      </c>
      <c r="CW24" s="4">
        <v>55</v>
      </c>
      <c r="CX24" s="4">
        <v>116</v>
      </c>
      <c r="CY24" s="13">
        <v>0.47413793103448276</v>
      </c>
      <c r="CZ24" s="5" t="s">
        <v>113</v>
      </c>
      <c r="DB24" s="46"/>
      <c r="DC24" s="20" t="s">
        <v>144</v>
      </c>
      <c r="DD24" s="4">
        <v>55</v>
      </c>
      <c r="DE24" s="4">
        <v>116</v>
      </c>
      <c r="DF24" s="13">
        <v>0.47413793103448276</v>
      </c>
      <c r="DG24" s="5" t="s">
        <v>113</v>
      </c>
      <c r="DH24" s="31"/>
      <c r="DI24" s="46"/>
      <c r="DJ24" s="20" t="s">
        <v>144</v>
      </c>
      <c r="DK24" s="4">
        <v>55</v>
      </c>
      <c r="DL24" s="4">
        <v>116</v>
      </c>
      <c r="DM24" s="13">
        <v>0.47413793103448276</v>
      </c>
      <c r="DN24" s="5" t="s">
        <v>113</v>
      </c>
      <c r="DO24" s="31"/>
      <c r="DP24" s="46"/>
      <c r="DQ24" s="20" t="s">
        <v>144</v>
      </c>
      <c r="DR24" s="4">
        <v>55</v>
      </c>
      <c r="DS24" s="4">
        <v>116</v>
      </c>
      <c r="DT24" s="13">
        <v>0.47413793103448276</v>
      </c>
      <c r="DU24" s="5" t="s">
        <v>113</v>
      </c>
      <c r="DW24" s="46"/>
      <c r="DX24" s="20" t="s">
        <v>144</v>
      </c>
      <c r="DY24" s="4">
        <v>55</v>
      </c>
      <c r="DZ24" s="4">
        <v>116</v>
      </c>
      <c r="EA24" s="13">
        <v>0.47413793103448276</v>
      </c>
      <c r="EB24" s="5" t="s">
        <v>113</v>
      </c>
      <c r="ED24" s="46"/>
      <c r="EE24" s="20" t="s">
        <v>144</v>
      </c>
      <c r="EF24" s="4">
        <v>55</v>
      </c>
      <c r="EG24" s="4">
        <v>116</v>
      </c>
      <c r="EH24" s="13">
        <v>0.47413793103448276</v>
      </c>
      <c r="EI24" s="5" t="s">
        <v>113</v>
      </c>
      <c r="EK24" s="46">
        <v>22</v>
      </c>
      <c r="EL24" s="20" t="s">
        <v>144</v>
      </c>
      <c r="EM24" s="4">
        <v>55</v>
      </c>
      <c r="EN24" s="4">
        <v>116</v>
      </c>
      <c r="EO24" s="13">
        <v>0.47413793103448276</v>
      </c>
      <c r="EP24" s="5" t="s">
        <v>113</v>
      </c>
    </row>
    <row r="25" spans="1:146" x14ac:dyDescent="0.25">
      <c r="A25" s="27"/>
      <c r="B25" s="23"/>
      <c r="C25" s="14"/>
      <c r="D25" s="14"/>
      <c r="E25" s="15"/>
      <c r="F25" s="16"/>
      <c r="H25" s="27"/>
      <c r="I25" s="23"/>
      <c r="J25" s="14"/>
      <c r="K25" s="14"/>
      <c r="L25" s="15"/>
      <c r="M25" s="16"/>
      <c r="O25" s="27"/>
      <c r="P25" s="23"/>
      <c r="Q25" s="14"/>
      <c r="R25" s="14"/>
      <c r="S25" s="15"/>
      <c r="T25" s="16"/>
      <c r="V25" s="27"/>
      <c r="W25" s="23"/>
      <c r="X25" s="14"/>
      <c r="Y25" s="14"/>
      <c r="Z25" s="15"/>
      <c r="AA25" s="16"/>
      <c r="AC25" s="27"/>
      <c r="AD25" s="23"/>
      <c r="AE25" s="14"/>
      <c r="AF25" s="14"/>
      <c r="AG25" s="15"/>
      <c r="AH25" s="16"/>
      <c r="AJ25" s="27"/>
      <c r="AK25" s="23"/>
      <c r="AL25" s="14"/>
      <c r="AM25" s="14"/>
      <c r="AN25" s="15"/>
      <c r="AO25" s="16"/>
      <c r="AQ25" s="46"/>
      <c r="AR25" s="23"/>
      <c r="AS25" s="14"/>
      <c r="AT25" s="14"/>
      <c r="AU25" s="15"/>
      <c r="AV25" s="16"/>
      <c r="AX25" s="46"/>
      <c r="AY25" s="23"/>
      <c r="AZ25" s="14"/>
      <c r="BA25" s="14"/>
      <c r="BB25" s="15"/>
      <c r="BC25" s="16"/>
      <c r="BE25" s="46"/>
      <c r="BF25" s="23"/>
      <c r="BG25" s="14"/>
      <c r="BH25" s="14"/>
      <c r="BI25" s="15"/>
      <c r="BJ25" s="16"/>
      <c r="BL25" s="46"/>
      <c r="BM25" s="23"/>
      <c r="BN25" s="14"/>
      <c r="BO25" s="14"/>
      <c r="BP25" s="15"/>
      <c r="BQ25" s="16"/>
      <c r="BS25" s="46"/>
      <c r="BT25" s="23"/>
      <c r="BU25" s="14"/>
      <c r="BV25" s="14"/>
      <c r="BW25" s="15"/>
      <c r="BX25" s="16"/>
      <c r="BZ25" s="46"/>
      <c r="CA25" s="23"/>
      <c r="CB25" s="14"/>
      <c r="CC25" s="14"/>
      <c r="CD25" s="15"/>
      <c r="CE25" s="16"/>
      <c r="CG25" s="46"/>
      <c r="CH25" s="23"/>
      <c r="CI25" s="14"/>
      <c r="CJ25" s="14"/>
      <c r="CK25" s="15"/>
      <c r="CL25" s="16"/>
      <c r="CN25" s="46"/>
      <c r="CO25" s="20" t="s">
        <v>165</v>
      </c>
      <c r="CP25" s="4">
        <v>12</v>
      </c>
      <c r="CQ25" s="4">
        <v>16</v>
      </c>
      <c r="CR25" s="13">
        <v>0.75</v>
      </c>
      <c r="CS25" s="5" t="s">
        <v>113</v>
      </c>
      <c r="CU25" s="46"/>
      <c r="CV25" s="20" t="s">
        <v>165</v>
      </c>
      <c r="CW25" s="4">
        <v>18</v>
      </c>
      <c r="CX25" s="4">
        <v>32</v>
      </c>
      <c r="CY25" s="13">
        <v>0.5625</v>
      </c>
      <c r="CZ25" s="5" t="s">
        <v>113</v>
      </c>
      <c r="DB25" s="46"/>
      <c r="DC25" s="20" t="s">
        <v>165</v>
      </c>
      <c r="DD25" s="4">
        <v>30</v>
      </c>
      <c r="DE25" s="4">
        <v>48</v>
      </c>
      <c r="DF25" s="13">
        <v>0.625</v>
      </c>
      <c r="DG25" s="5" t="s">
        <v>113</v>
      </c>
      <c r="DH25" s="31"/>
      <c r="DI25" s="46"/>
      <c r="DJ25" s="20" t="s">
        <v>165</v>
      </c>
      <c r="DK25" s="4">
        <v>38</v>
      </c>
      <c r="DL25" s="4">
        <v>64</v>
      </c>
      <c r="DM25" s="13">
        <v>0.59375</v>
      </c>
      <c r="DN25" s="5" t="s">
        <v>113</v>
      </c>
      <c r="DO25" s="31"/>
      <c r="DP25" s="46"/>
      <c r="DQ25" s="20" t="s">
        <v>165</v>
      </c>
      <c r="DR25" s="4">
        <v>39</v>
      </c>
      <c r="DS25" s="4">
        <v>68</v>
      </c>
      <c r="DT25" s="13">
        <v>0.57352941176470584</v>
      </c>
      <c r="DU25" s="5" t="s">
        <v>113</v>
      </c>
      <c r="DW25" s="46"/>
      <c r="DX25" s="20" t="s">
        <v>165</v>
      </c>
      <c r="DY25" s="4">
        <v>42</v>
      </c>
      <c r="DZ25" s="4">
        <v>72</v>
      </c>
      <c r="EA25" s="13">
        <v>0.58333333333333337</v>
      </c>
      <c r="EB25" s="5" t="s">
        <v>113</v>
      </c>
      <c r="ED25" s="46"/>
      <c r="EE25" s="20" t="s">
        <v>165</v>
      </c>
      <c r="EF25" s="4">
        <v>42</v>
      </c>
      <c r="EG25" s="4">
        <v>74</v>
      </c>
      <c r="EH25" s="13">
        <v>0.56756756756756754</v>
      </c>
      <c r="EI25" s="5" t="s">
        <v>113</v>
      </c>
      <c r="EK25" s="46">
        <v>23</v>
      </c>
      <c r="EL25" s="20" t="s">
        <v>165</v>
      </c>
      <c r="EM25" s="4">
        <v>42</v>
      </c>
      <c r="EN25" s="4">
        <v>75</v>
      </c>
      <c r="EO25" s="13">
        <v>0.56000000000000005</v>
      </c>
      <c r="EP25" s="5" t="s">
        <v>113</v>
      </c>
    </row>
    <row r="26" spans="1:146" ht="15.75" thickBot="1" x14ac:dyDescent="0.3">
      <c r="A26" s="27"/>
      <c r="B26" s="21" t="s">
        <v>44</v>
      </c>
      <c r="C26" s="6">
        <v>12.5</v>
      </c>
      <c r="D26" s="6">
        <v>16</v>
      </c>
      <c r="E26" s="17">
        <v>0.78125</v>
      </c>
      <c r="F26" s="7" t="s">
        <v>113</v>
      </c>
      <c r="H26" s="27"/>
      <c r="I26" s="21" t="s">
        <v>44</v>
      </c>
      <c r="J26" s="6">
        <v>22.5</v>
      </c>
      <c r="K26" s="6">
        <v>32</v>
      </c>
      <c r="L26" s="17">
        <v>0.703125</v>
      </c>
      <c r="M26" s="7" t="s">
        <v>113</v>
      </c>
      <c r="O26" s="27"/>
      <c r="P26" s="21" t="s">
        <v>44</v>
      </c>
      <c r="Q26" s="6">
        <v>34.5</v>
      </c>
      <c r="R26" s="6">
        <v>48</v>
      </c>
      <c r="S26" s="17">
        <v>0.71875</v>
      </c>
      <c r="T26" s="7" t="s">
        <v>113</v>
      </c>
      <c r="V26" s="27"/>
      <c r="W26" s="21" t="s">
        <v>44</v>
      </c>
      <c r="X26" s="6">
        <v>39.5</v>
      </c>
      <c r="Y26" s="6">
        <v>62</v>
      </c>
      <c r="Z26" s="17">
        <v>0.63709677419354838</v>
      </c>
      <c r="AA26" s="7" t="s">
        <v>113</v>
      </c>
      <c r="AC26" s="27"/>
      <c r="AD26" s="21" t="s">
        <v>44</v>
      </c>
      <c r="AE26" s="6">
        <v>50.5</v>
      </c>
      <c r="AF26" s="6">
        <v>76</v>
      </c>
      <c r="AG26" s="17">
        <v>0.66447368421052633</v>
      </c>
      <c r="AH26" s="7" t="s">
        <v>113</v>
      </c>
      <c r="AJ26" s="27"/>
      <c r="AK26" s="21" t="s">
        <v>44</v>
      </c>
      <c r="AL26" s="6">
        <v>58.5</v>
      </c>
      <c r="AM26" s="6">
        <v>89</v>
      </c>
      <c r="AN26" s="17">
        <v>0.65730337078651691</v>
      </c>
      <c r="AO26" s="7" t="s">
        <v>113</v>
      </c>
      <c r="AQ26" s="46"/>
      <c r="AR26" s="21" t="s">
        <v>44</v>
      </c>
      <c r="AS26" s="6">
        <v>68.5</v>
      </c>
      <c r="AT26" s="6">
        <v>103</v>
      </c>
      <c r="AU26" s="17">
        <v>0.66504854368932043</v>
      </c>
      <c r="AV26" s="7" t="s">
        <v>113</v>
      </c>
      <c r="AX26" s="46"/>
      <c r="AY26" s="21" t="s">
        <v>44</v>
      </c>
      <c r="AZ26" s="6">
        <v>78.5</v>
      </c>
      <c r="BA26" s="6">
        <v>116</v>
      </c>
      <c r="BB26" s="17">
        <v>0.67672413793103448</v>
      </c>
      <c r="BC26" s="7" t="s">
        <v>113</v>
      </c>
      <c r="BE26" s="46"/>
      <c r="BF26" s="21" t="s">
        <v>44</v>
      </c>
      <c r="BG26" s="6">
        <v>89.5</v>
      </c>
      <c r="BH26" s="6">
        <v>130</v>
      </c>
      <c r="BI26" s="17">
        <v>0.68846153846153846</v>
      </c>
      <c r="BJ26" s="7" t="s">
        <v>113</v>
      </c>
      <c r="BL26" s="46"/>
      <c r="BM26" s="21" t="s">
        <v>44</v>
      </c>
      <c r="BN26" s="6">
        <v>95.5</v>
      </c>
      <c r="BO26" s="6">
        <v>144</v>
      </c>
      <c r="BP26" s="17">
        <v>0.66319444444444442</v>
      </c>
      <c r="BQ26" s="7" t="s">
        <v>113</v>
      </c>
      <c r="BS26" s="46"/>
      <c r="BT26" s="21" t="s">
        <v>44</v>
      </c>
      <c r="BU26" s="6">
        <v>108</v>
      </c>
      <c r="BV26" s="6">
        <v>160</v>
      </c>
      <c r="BW26" s="17">
        <v>0.67500000000000004</v>
      </c>
      <c r="BX26" s="7" t="s">
        <v>113</v>
      </c>
      <c r="BZ26" s="46"/>
      <c r="CA26" s="21" t="s">
        <v>44</v>
      </c>
      <c r="CB26" s="6">
        <v>118.5</v>
      </c>
      <c r="CC26" s="6">
        <v>176</v>
      </c>
      <c r="CD26" s="17">
        <v>0.67329545454545459</v>
      </c>
      <c r="CE26" s="7" t="s">
        <v>113</v>
      </c>
      <c r="CG26" s="46"/>
      <c r="CH26" s="21" t="s">
        <v>44</v>
      </c>
      <c r="CI26" s="6">
        <v>128.5</v>
      </c>
      <c r="CJ26" s="6">
        <v>192</v>
      </c>
      <c r="CK26" s="17">
        <v>0.66927083333333337</v>
      </c>
      <c r="CL26" s="7" t="s">
        <v>113</v>
      </c>
      <c r="CN26" s="46"/>
      <c r="CO26" s="23"/>
      <c r="CP26" s="14"/>
      <c r="CQ26" s="14"/>
      <c r="CR26" s="15"/>
      <c r="CS26" s="16"/>
      <c r="CU26" s="46"/>
      <c r="CV26" s="23"/>
      <c r="CW26" s="14"/>
      <c r="CX26" s="14"/>
      <c r="CY26" s="15"/>
      <c r="CZ26" s="16"/>
      <c r="DB26" s="46"/>
      <c r="DC26" s="23"/>
      <c r="DD26" s="14"/>
      <c r="DE26" s="14"/>
      <c r="DF26" s="15"/>
      <c r="DG26" s="16"/>
      <c r="DH26" s="31"/>
      <c r="DI26" s="46"/>
      <c r="DJ26" s="23"/>
      <c r="DK26" s="14"/>
      <c r="DL26" s="14"/>
      <c r="DM26" s="15"/>
      <c r="DN26" s="16"/>
      <c r="DO26" s="31"/>
      <c r="DP26" s="46"/>
      <c r="DQ26" s="23"/>
      <c r="DR26" s="14"/>
      <c r="DS26" s="14"/>
      <c r="DT26" s="15"/>
      <c r="DU26" s="16"/>
      <c r="DW26" s="46"/>
      <c r="DX26" s="23"/>
      <c r="DY26" s="14"/>
      <c r="DZ26" s="14"/>
      <c r="EA26" s="15"/>
      <c r="EB26" s="16"/>
      <c r="ED26" s="46"/>
      <c r="EE26" s="23"/>
      <c r="EF26" s="14"/>
      <c r="EG26" s="14"/>
      <c r="EH26" s="15"/>
      <c r="EI26" s="16"/>
      <c r="EK26" s="46"/>
      <c r="EL26" s="23"/>
      <c r="EM26" s="14"/>
      <c r="EN26" s="14"/>
      <c r="EO26" s="15"/>
      <c r="EP26" s="16"/>
    </row>
    <row r="27" spans="1:146" ht="15.75" thickBot="1" x14ac:dyDescent="0.3">
      <c r="CO27" s="21" t="s">
        <v>44</v>
      </c>
      <c r="CP27" s="6">
        <v>151.5</v>
      </c>
      <c r="CQ27" s="6">
        <v>224</v>
      </c>
      <c r="CR27" s="17">
        <v>0.6763392857142857</v>
      </c>
      <c r="CS27" s="7" t="s">
        <v>113</v>
      </c>
      <c r="CV27" s="21" t="s">
        <v>44</v>
      </c>
      <c r="CW27" s="6">
        <v>151.5</v>
      </c>
      <c r="CX27" s="6">
        <v>224</v>
      </c>
      <c r="CY27" s="17">
        <v>0.6763392857142857</v>
      </c>
      <c r="CZ27" s="7" t="s">
        <v>113</v>
      </c>
      <c r="DC27" s="21" t="s">
        <v>44</v>
      </c>
      <c r="DD27" s="6">
        <v>162.5</v>
      </c>
      <c r="DE27" s="6">
        <v>240</v>
      </c>
      <c r="DF27" s="17">
        <v>0.67708333333333337</v>
      </c>
      <c r="DG27" s="7" t="s">
        <v>113</v>
      </c>
      <c r="DJ27" s="21" t="s">
        <v>44</v>
      </c>
      <c r="DK27" s="6">
        <v>172</v>
      </c>
      <c r="DL27" s="6">
        <v>256</v>
      </c>
      <c r="DM27" s="17">
        <v>0.671875</v>
      </c>
      <c r="DN27" s="7" t="s">
        <v>113</v>
      </c>
      <c r="DQ27" s="21" t="s">
        <v>44</v>
      </c>
      <c r="DR27" s="6">
        <v>175</v>
      </c>
      <c r="DS27" s="6">
        <v>260</v>
      </c>
      <c r="DT27" s="17">
        <v>0.67307692307692313</v>
      </c>
      <c r="DU27" s="7" t="s">
        <v>113</v>
      </c>
      <c r="DX27" s="21" t="s">
        <v>44</v>
      </c>
      <c r="DY27" s="6">
        <v>177</v>
      </c>
      <c r="DZ27" s="6">
        <v>264</v>
      </c>
      <c r="EA27" s="17">
        <v>0.67045454545454541</v>
      </c>
      <c r="EB27" s="7" t="s">
        <v>113</v>
      </c>
      <c r="EE27" s="21" t="s">
        <v>44</v>
      </c>
      <c r="EF27" s="6">
        <v>178</v>
      </c>
      <c r="EG27" s="6">
        <v>266</v>
      </c>
      <c r="EH27" s="17">
        <v>0.66917293233082709</v>
      </c>
      <c r="EI27" s="7" t="s">
        <v>113</v>
      </c>
      <c r="EK27" s="46"/>
      <c r="EL27" s="21" t="s">
        <v>44</v>
      </c>
      <c r="EM27" s="6">
        <v>178</v>
      </c>
      <c r="EN27" s="6">
        <v>267</v>
      </c>
      <c r="EO27" s="17">
        <v>0.66666666666666663</v>
      </c>
      <c r="EP27" s="7" t="s">
        <v>113</v>
      </c>
    </row>
  </sheetData>
  <sortState ref="AK3:AO24">
    <sortCondition descending="1" ref="AL3:AL24"/>
    <sortCondition ref="AK3:AK24"/>
  </sortState>
  <pageMargins left="0.7" right="0.7" top="0.75" bottom="0.75" header="0.3" footer="0.3"/>
  <pageSetup orientation="portrait" horizontalDpi="4294967292" verticalDpi="4294967292"/>
  <ignoredErrors>
    <ignoredError sqref="EP10:EP16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workbookViewId="0">
      <selection activeCell="F1" sqref="F1"/>
    </sheetView>
  </sheetViews>
  <sheetFormatPr defaultColWidth="8.85546875" defaultRowHeight="15" x14ac:dyDescent="0.25"/>
  <cols>
    <col min="1" max="1" width="20.7109375" style="1" customWidth="1"/>
    <col min="2" max="2" width="7.7109375" style="3" bestFit="1" customWidth="1"/>
    <col min="3" max="13" width="6.5703125" style="3" bestFit="1" customWidth="1"/>
    <col min="14" max="14" width="2.7109375" style="3" customWidth="1"/>
    <col min="15" max="25" width="2" style="3" bestFit="1" customWidth="1"/>
    <col min="26" max="26" width="2.7109375" style="3" customWidth="1"/>
  </cols>
  <sheetData>
    <row r="1" spans="1:25" ht="15.75" x14ac:dyDescent="0.25">
      <c r="A1" s="53" t="s">
        <v>48</v>
      </c>
      <c r="B1" s="54"/>
    </row>
    <row r="2" spans="1:25" ht="15.75" thickBot="1" x14ac:dyDescent="0.3">
      <c r="A2" s="2"/>
      <c r="B2" s="2" t="s">
        <v>0</v>
      </c>
      <c r="C2" s="2" t="s">
        <v>24</v>
      </c>
      <c r="D2" s="2"/>
      <c r="E2" s="2"/>
      <c r="F2" s="2"/>
      <c r="G2" s="2" t="s">
        <v>26</v>
      </c>
      <c r="H2" s="2"/>
      <c r="I2" s="2"/>
      <c r="J2" s="2"/>
      <c r="K2" s="2" t="s">
        <v>27</v>
      </c>
      <c r="L2" s="2"/>
      <c r="M2" s="2" t="s">
        <v>25</v>
      </c>
    </row>
    <row r="3" spans="1:25" x14ac:dyDescent="0.25">
      <c r="A3" s="32" t="s">
        <v>29</v>
      </c>
      <c r="B3" s="55">
        <f>SUM(O3:Y3)</f>
        <v>7</v>
      </c>
      <c r="C3" s="57" t="s">
        <v>52</v>
      </c>
      <c r="D3" s="55" t="s">
        <v>55</v>
      </c>
      <c r="E3" s="55" t="s">
        <v>111</v>
      </c>
      <c r="F3" s="56" t="s">
        <v>61</v>
      </c>
      <c r="G3" s="57" t="s">
        <v>92</v>
      </c>
      <c r="H3" s="55" t="s">
        <v>59</v>
      </c>
      <c r="I3" s="55" t="s">
        <v>49</v>
      </c>
      <c r="J3" s="56" t="s">
        <v>111</v>
      </c>
      <c r="K3" s="57" t="s">
        <v>59</v>
      </c>
      <c r="L3" s="56" t="s">
        <v>92</v>
      </c>
      <c r="M3" s="58" t="s">
        <v>59</v>
      </c>
      <c r="O3" s="3">
        <f>IF(C3=$C$24,1,0)</f>
        <v>0</v>
      </c>
      <c r="P3" s="3">
        <f>IF(D3=$D$24,1,0)</f>
        <v>1</v>
      </c>
      <c r="Q3" s="3">
        <f>IF(E3=$E$24,1,0)</f>
        <v>1</v>
      </c>
      <c r="R3" s="3">
        <f>IF(F3=$F$24,1,0)</f>
        <v>1</v>
      </c>
      <c r="S3" s="3">
        <f>IF(G3=$G$24,1,0)</f>
        <v>1</v>
      </c>
      <c r="T3" s="3">
        <f>IF(H3=$H$24,1,0)</f>
        <v>1</v>
      </c>
      <c r="U3" s="3">
        <f>IF(I3=$I$24,1,0)</f>
        <v>0</v>
      </c>
      <c r="V3" s="3">
        <f>IF(J3=$J$24,1,0)</f>
        <v>1</v>
      </c>
      <c r="W3" s="3">
        <f>IF(K3=$K$24,1,0)</f>
        <v>1</v>
      </c>
      <c r="X3" s="3">
        <f>IF(L3=$L$24,1,0)</f>
        <v>0</v>
      </c>
      <c r="Y3" s="3">
        <f>IF(M3=$M$24,1,0)</f>
        <v>0</v>
      </c>
    </row>
    <row r="4" spans="1:25" x14ac:dyDescent="0.25">
      <c r="A4" s="9" t="s">
        <v>95</v>
      </c>
      <c r="B4" s="4">
        <f>SUM(O4:Y4)</f>
        <v>6</v>
      </c>
      <c r="C4" s="59" t="s">
        <v>52</v>
      </c>
      <c r="D4" s="4" t="s">
        <v>54</v>
      </c>
      <c r="E4" s="4" t="s">
        <v>111</v>
      </c>
      <c r="F4" s="5" t="s">
        <v>61</v>
      </c>
      <c r="G4" s="59" t="s">
        <v>92</v>
      </c>
      <c r="H4" s="4" t="s">
        <v>59</v>
      </c>
      <c r="I4" s="4" t="s">
        <v>49</v>
      </c>
      <c r="J4" s="5" t="s">
        <v>62</v>
      </c>
      <c r="K4" s="59" t="s">
        <v>59</v>
      </c>
      <c r="L4" s="5" t="s">
        <v>92</v>
      </c>
      <c r="M4" s="60" t="s">
        <v>111</v>
      </c>
      <c r="O4" s="3">
        <f>IF(C4=$C$24,1,0)</f>
        <v>0</v>
      </c>
      <c r="P4" s="3">
        <f>IF(D4=$D$24,1,0)</f>
        <v>0</v>
      </c>
      <c r="Q4" s="3">
        <f>IF(E4=$E$24,1,0)</f>
        <v>1</v>
      </c>
      <c r="R4" s="3">
        <f>IF(F4=$F$24,1,0)</f>
        <v>1</v>
      </c>
      <c r="S4" s="3">
        <f>IF(G4=$G$24,1,0)</f>
        <v>1</v>
      </c>
      <c r="T4" s="3">
        <f>IF(H4=$H$24,1,0)</f>
        <v>1</v>
      </c>
      <c r="U4" s="3">
        <f>IF(I4=$I$24,1,0)</f>
        <v>0</v>
      </c>
      <c r="V4" s="3">
        <f>IF(J4=$J$24,1,0)</f>
        <v>0</v>
      </c>
      <c r="W4" s="3">
        <f>IF(K4=$K$24,1,0)</f>
        <v>1</v>
      </c>
      <c r="X4" s="3">
        <f>IF(L4=$L$24,1,0)</f>
        <v>0</v>
      </c>
      <c r="Y4" s="3">
        <f>IF(M4=$M$24,1,0)</f>
        <v>1</v>
      </c>
    </row>
    <row r="5" spans="1:25" x14ac:dyDescent="0.25">
      <c r="A5" s="9" t="s">
        <v>96</v>
      </c>
      <c r="B5" s="4">
        <f>SUM(O5:Y5)</f>
        <v>6</v>
      </c>
      <c r="C5" s="59" t="s">
        <v>52</v>
      </c>
      <c r="D5" s="4" t="s">
        <v>55</v>
      </c>
      <c r="E5" s="4" t="s">
        <v>111</v>
      </c>
      <c r="F5" s="5" t="s">
        <v>61</v>
      </c>
      <c r="G5" s="59" t="s">
        <v>92</v>
      </c>
      <c r="H5" s="4" t="s">
        <v>59</v>
      </c>
      <c r="I5" s="4" t="s">
        <v>49</v>
      </c>
      <c r="J5" s="5" t="s">
        <v>62</v>
      </c>
      <c r="K5" s="59" t="s">
        <v>59</v>
      </c>
      <c r="L5" s="5" t="s">
        <v>92</v>
      </c>
      <c r="M5" s="60" t="s">
        <v>59</v>
      </c>
      <c r="O5" s="3">
        <f>IF(C5=$C$24,1,0)</f>
        <v>0</v>
      </c>
      <c r="P5" s="3">
        <f>IF(D5=$D$24,1,0)</f>
        <v>1</v>
      </c>
      <c r="Q5" s="3">
        <f>IF(E5=$E$24,1,0)</f>
        <v>1</v>
      </c>
      <c r="R5" s="3">
        <f>IF(F5=$F$24,1,0)</f>
        <v>1</v>
      </c>
      <c r="S5" s="3">
        <f>IF(G5=$G$24,1,0)</f>
        <v>1</v>
      </c>
      <c r="T5" s="3">
        <f>IF(H5=$H$24,1,0)</f>
        <v>1</v>
      </c>
      <c r="U5" s="3">
        <f>IF(I5=$I$24,1,0)</f>
        <v>0</v>
      </c>
      <c r="V5" s="3">
        <f>IF(J5=$J$24,1,0)</f>
        <v>0</v>
      </c>
      <c r="W5" s="3">
        <f>IF(K5=$K$24,1,0)</f>
        <v>1</v>
      </c>
      <c r="X5" s="3">
        <f>IF(L5=$L$24,1,0)</f>
        <v>0</v>
      </c>
      <c r="Y5" s="3">
        <f>IF(M5=$M$24,1,0)</f>
        <v>0</v>
      </c>
    </row>
    <row r="6" spans="1:25" x14ac:dyDescent="0.25">
      <c r="A6" s="9" t="s">
        <v>30</v>
      </c>
      <c r="B6" s="4">
        <f>SUM(O6:Y6)</f>
        <v>6</v>
      </c>
      <c r="C6" s="59" t="s">
        <v>52</v>
      </c>
      <c r="D6" s="4" t="s">
        <v>55</v>
      </c>
      <c r="E6" s="4" t="s">
        <v>111</v>
      </c>
      <c r="F6" s="5" t="s">
        <v>61</v>
      </c>
      <c r="G6" s="59" t="s">
        <v>92</v>
      </c>
      <c r="H6" s="4" t="s">
        <v>59</v>
      </c>
      <c r="I6" s="4" t="s">
        <v>49</v>
      </c>
      <c r="J6" s="5" t="s">
        <v>62</v>
      </c>
      <c r="K6" s="59" t="s">
        <v>59</v>
      </c>
      <c r="L6" s="5" t="s">
        <v>92</v>
      </c>
      <c r="M6" s="60" t="s">
        <v>59</v>
      </c>
      <c r="O6" s="3">
        <f>IF(C6=$C$24,1,0)</f>
        <v>0</v>
      </c>
      <c r="P6" s="3">
        <f>IF(D6=$D$24,1,0)</f>
        <v>1</v>
      </c>
      <c r="Q6" s="3">
        <f>IF(E6=$E$24,1,0)</f>
        <v>1</v>
      </c>
      <c r="R6" s="3">
        <f>IF(F6=$F$24,1,0)</f>
        <v>1</v>
      </c>
      <c r="S6" s="3">
        <f>IF(G6=$G$24,1,0)</f>
        <v>1</v>
      </c>
      <c r="T6" s="3">
        <f>IF(H6=$H$24,1,0)</f>
        <v>1</v>
      </c>
      <c r="U6" s="3">
        <f>IF(I6=$I$24,1,0)</f>
        <v>0</v>
      </c>
      <c r="V6" s="3">
        <f>IF(J6=$J$24,1,0)</f>
        <v>0</v>
      </c>
      <c r="W6" s="3">
        <f>IF(K6=$K$24,1,0)</f>
        <v>1</v>
      </c>
      <c r="X6" s="3">
        <f>IF(L6=$L$24,1,0)</f>
        <v>0</v>
      </c>
      <c r="Y6" s="3">
        <f>IF(M6=$M$24,1,0)</f>
        <v>0</v>
      </c>
    </row>
    <row r="7" spans="1:25" x14ac:dyDescent="0.25">
      <c r="A7" s="9" t="s">
        <v>31</v>
      </c>
      <c r="B7" s="4">
        <f>SUM(O7:Y7)</f>
        <v>5</v>
      </c>
      <c r="C7" s="59" t="s">
        <v>52</v>
      </c>
      <c r="D7" s="4" t="s">
        <v>54</v>
      </c>
      <c r="E7" s="4" t="s">
        <v>94</v>
      </c>
      <c r="F7" s="5" t="s">
        <v>61</v>
      </c>
      <c r="G7" s="59" t="s">
        <v>92</v>
      </c>
      <c r="H7" s="4" t="s">
        <v>59</v>
      </c>
      <c r="I7" s="4" t="s">
        <v>49</v>
      </c>
      <c r="J7" s="5" t="s">
        <v>62</v>
      </c>
      <c r="K7" s="59" t="s">
        <v>59</v>
      </c>
      <c r="L7" s="5" t="s">
        <v>111</v>
      </c>
      <c r="M7" s="60" t="s">
        <v>59</v>
      </c>
      <c r="O7" s="3">
        <f>IF(C7=$C$24,1,0)</f>
        <v>0</v>
      </c>
      <c r="P7" s="3">
        <f>IF(D7=$D$24,1,0)</f>
        <v>0</v>
      </c>
      <c r="Q7" s="3">
        <f>IF(E7=$E$24,1,0)</f>
        <v>0</v>
      </c>
      <c r="R7" s="3">
        <f>IF(F7=$F$24,1,0)</f>
        <v>1</v>
      </c>
      <c r="S7" s="3">
        <f>IF(G7=$G$24,1,0)</f>
        <v>1</v>
      </c>
      <c r="T7" s="3">
        <f>IF(H7=$H$24,1,0)</f>
        <v>1</v>
      </c>
      <c r="U7" s="3">
        <f>IF(I7=$I$24,1,0)</f>
        <v>0</v>
      </c>
      <c r="V7" s="3">
        <f>IF(J7=$J$24,1,0)</f>
        <v>0</v>
      </c>
      <c r="W7" s="3">
        <f>IF(K7=$K$24,1,0)</f>
        <v>1</v>
      </c>
      <c r="X7" s="3">
        <f>IF(L7=$L$24,1,0)</f>
        <v>1</v>
      </c>
      <c r="Y7" s="3">
        <f>IF(M7=$M$24,1,0)</f>
        <v>0</v>
      </c>
    </row>
    <row r="8" spans="1:25" x14ac:dyDescent="0.25">
      <c r="A8" s="9" t="s">
        <v>32</v>
      </c>
      <c r="B8" s="4">
        <f>SUM(O8:Y8)</f>
        <v>4</v>
      </c>
      <c r="C8" s="59" t="s">
        <v>52</v>
      </c>
      <c r="D8" s="4" t="s">
        <v>54</v>
      </c>
      <c r="E8" s="4" t="s">
        <v>111</v>
      </c>
      <c r="F8" s="5" t="s">
        <v>69</v>
      </c>
      <c r="G8" s="59" t="s">
        <v>92</v>
      </c>
      <c r="H8" s="4" t="s">
        <v>59</v>
      </c>
      <c r="I8" s="4" t="s">
        <v>49</v>
      </c>
      <c r="J8" s="5" t="s">
        <v>111</v>
      </c>
      <c r="K8" s="59" t="s">
        <v>61</v>
      </c>
      <c r="L8" s="5" t="s">
        <v>92</v>
      </c>
      <c r="M8" s="60" t="s">
        <v>59</v>
      </c>
      <c r="O8" s="3">
        <f>IF(C8=$C$24,1,0)</f>
        <v>0</v>
      </c>
      <c r="P8" s="3">
        <f>IF(D8=$D$24,1,0)</f>
        <v>0</v>
      </c>
      <c r="Q8" s="3">
        <f>IF(E8=$E$24,1,0)</f>
        <v>1</v>
      </c>
      <c r="R8" s="3">
        <f>IF(F8=$F$24,1,0)</f>
        <v>0</v>
      </c>
      <c r="S8" s="3">
        <f>IF(G8=$G$24,1,0)</f>
        <v>1</v>
      </c>
      <c r="T8" s="3">
        <f>IF(H8=$H$24,1,0)</f>
        <v>1</v>
      </c>
      <c r="U8" s="3">
        <f>IF(I8=$I$24,1,0)</f>
        <v>0</v>
      </c>
      <c r="V8" s="3">
        <f>IF(J8=$J$24,1,0)</f>
        <v>1</v>
      </c>
      <c r="W8" s="3">
        <f>IF(K8=$K$24,1,0)</f>
        <v>0</v>
      </c>
      <c r="X8" s="3">
        <f>IF(L8=$L$24,1,0)</f>
        <v>0</v>
      </c>
      <c r="Y8" s="3">
        <f>IF(M8=$M$24,1,0)</f>
        <v>0</v>
      </c>
    </row>
    <row r="9" spans="1:25" x14ac:dyDescent="0.25">
      <c r="A9" s="9" t="s">
        <v>33</v>
      </c>
      <c r="B9" s="4">
        <f>SUM(O9:Y9)</f>
        <v>4</v>
      </c>
      <c r="C9" s="59" t="s">
        <v>60</v>
      </c>
      <c r="D9" s="4" t="s">
        <v>55</v>
      </c>
      <c r="E9" s="4" t="s">
        <v>111</v>
      </c>
      <c r="F9" s="5" t="s">
        <v>61</v>
      </c>
      <c r="G9" s="59" t="s">
        <v>115</v>
      </c>
      <c r="H9" s="4" t="s">
        <v>115</v>
      </c>
      <c r="I9" s="4" t="s">
        <v>115</v>
      </c>
      <c r="J9" s="5" t="s">
        <v>115</v>
      </c>
      <c r="K9" s="59" t="s">
        <v>115</v>
      </c>
      <c r="L9" s="5" t="s">
        <v>115</v>
      </c>
      <c r="M9" s="60" t="s">
        <v>115</v>
      </c>
      <c r="O9" s="3">
        <f>IF(C9=$C$24,1,0)</f>
        <v>1</v>
      </c>
      <c r="P9" s="3">
        <f>IF(D9=$D$24,1,0)</f>
        <v>1</v>
      </c>
      <c r="Q9" s="3">
        <f>IF(E9=$E$24,1,0)</f>
        <v>1</v>
      </c>
      <c r="R9" s="3">
        <f>IF(F9=$F$24,1,0)</f>
        <v>1</v>
      </c>
      <c r="S9" s="3">
        <f>IF(G9=$G$24,1,0)</f>
        <v>0</v>
      </c>
      <c r="T9" s="3">
        <f>IF(H9=$H$24,1,0)</f>
        <v>0</v>
      </c>
      <c r="U9" s="3">
        <f>IF(I9=$I$24,1,0)</f>
        <v>0</v>
      </c>
      <c r="V9" s="3">
        <f>IF(J9=$J$24,1,0)</f>
        <v>0</v>
      </c>
      <c r="W9" s="3">
        <f>IF(K9=$K$24,1,0)</f>
        <v>0</v>
      </c>
      <c r="X9" s="3">
        <f>IF(L9=$L$24,1,0)</f>
        <v>0</v>
      </c>
      <c r="Y9" s="3">
        <f>IF(M9=$M$24,1,0)</f>
        <v>0</v>
      </c>
    </row>
    <row r="10" spans="1:25" x14ac:dyDescent="0.25">
      <c r="A10" s="9" t="s">
        <v>98</v>
      </c>
      <c r="B10" s="73">
        <f>SUM(O10:Y10)</f>
        <v>0</v>
      </c>
      <c r="C10" s="59" t="s">
        <v>115</v>
      </c>
      <c r="D10" s="4" t="s">
        <v>115</v>
      </c>
      <c r="E10" s="4" t="s">
        <v>115</v>
      </c>
      <c r="F10" s="5" t="s">
        <v>115</v>
      </c>
      <c r="G10" s="59" t="s">
        <v>115</v>
      </c>
      <c r="H10" s="4" t="s">
        <v>115</v>
      </c>
      <c r="I10" s="4" t="s">
        <v>115</v>
      </c>
      <c r="J10" s="5" t="s">
        <v>115</v>
      </c>
      <c r="K10" s="59" t="s">
        <v>115</v>
      </c>
      <c r="L10" s="5" t="s">
        <v>115</v>
      </c>
      <c r="M10" s="60" t="s">
        <v>115</v>
      </c>
      <c r="O10" s="3">
        <f>IF(C10=$C$24,1,0)</f>
        <v>0</v>
      </c>
      <c r="P10" s="3">
        <f>IF(D10=$D$24,1,0)</f>
        <v>0</v>
      </c>
      <c r="Q10" s="3">
        <f>IF(E10=$E$24,1,0)</f>
        <v>0</v>
      </c>
      <c r="R10" s="3">
        <f>IF(F10=$F$24,1,0)</f>
        <v>0</v>
      </c>
      <c r="S10" s="3">
        <f>IF(G10=$G$24,1,0)</f>
        <v>0</v>
      </c>
      <c r="T10" s="3">
        <f>IF(H10=$H$24,1,0)</f>
        <v>0</v>
      </c>
      <c r="U10" s="3">
        <f>IF(I10=$I$24,1,0)</f>
        <v>0</v>
      </c>
      <c r="V10" s="3">
        <f>IF(J10=$J$24,1,0)</f>
        <v>0</v>
      </c>
      <c r="W10" s="3">
        <f>IF(K10=$K$24,1,0)</f>
        <v>0</v>
      </c>
      <c r="X10" s="3">
        <f>IF(L10=$L$24,1,0)</f>
        <v>0</v>
      </c>
      <c r="Y10" s="3">
        <f>IF(M10=$M$24,1,0)</f>
        <v>0</v>
      </c>
    </row>
    <row r="11" spans="1:25" x14ac:dyDescent="0.25">
      <c r="A11" s="9" t="s">
        <v>99</v>
      </c>
      <c r="B11" s="4">
        <f>SUM(O11:Y11)</f>
        <v>5</v>
      </c>
      <c r="C11" s="59" t="s">
        <v>60</v>
      </c>
      <c r="D11" s="4" t="s">
        <v>54</v>
      </c>
      <c r="E11" s="4" t="s">
        <v>94</v>
      </c>
      <c r="F11" s="5" t="s">
        <v>61</v>
      </c>
      <c r="G11" s="59" t="s">
        <v>92</v>
      </c>
      <c r="H11" s="4" t="s">
        <v>59</v>
      </c>
      <c r="I11" s="4" t="s">
        <v>49</v>
      </c>
      <c r="J11" s="5" t="s">
        <v>62</v>
      </c>
      <c r="K11" s="59" t="s">
        <v>59</v>
      </c>
      <c r="L11" s="5" t="s">
        <v>92</v>
      </c>
      <c r="M11" s="60" t="s">
        <v>59</v>
      </c>
      <c r="O11" s="3">
        <f>IF(C11=$C$24,1,0)</f>
        <v>1</v>
      </c>
      <c r="P11" s="3">
        <f>IF(D11=$D$24,1,0)</f>
        <v>0</v>
      </c>
      <c r="Q11" s="3">
        <f>IF(E11=$E$24,1,0)</f>
        <v>0</v>
      </c>
      <c r="R11" s="3">
        <f>IF(F11=$F$24,1,0)</f>
        <v>1</v>
      </c>
      <c r="S11" s="3">
        <f>IF(G11=$G$24,1,0)</f>
        <v>1</v>
      </c>
      <c r="T11" s="3">
        <f>IF(H11=$H$24,1,0)</f>
        <v>1</v>
      </c>
      <c r="U11" s="3">
        <f>IF(I11=$I$24,1,0)</f>
        <v>0</v>
      </c>
      <c r="V11" s="3">
        <f>IF(J11=$J$24,1,0)</f>
        <v>0</v>
      </c>
      <c r="W11" s="3">
        <f>IF(K11=$K$24,1,0)</f>
        <v>1</v>
      </c>
      <c r="X11" s="3">
        <f>IF(L11=$L$24,1,0)</f>
        <v>0</v>
      </c>
      <c r="Y11" s="3">
        <f>IF(M11=$M$24,1,0)</f>
        <v>0</v>
      </c>
    </row>
    <row r="12" spans="1:25" x14ac:dyDescent="0.25">
      <c r="A12" s="9" t="s">
        <v>100</v>
      </c>
      <c r="B12" s="4">
        <f>SUM(O12:Y12)</f>
        <v>8</v>
      </c>
      <c r="C12" s="59" t="s">
        <v>60</v>
      </c>
      <c r="D12" s="4" t="s">
        <v>55</v>
      </c>
      <c r="E12" s="4" t="s">
        <v>111</v>
      </c>
      <c r="F12" s="5" t="s">
        <v>61</v>
      </c>
      <c r="G12" s="59" t="s">
        <v>92</v>
      </c>
      <c r="H12" s="4" t="s">
        <v>59</v>
      </c>
      <c r="I12" s="4" t="s">
        <v>61</v>
      </c>
      <c r="J12" s="5" t="s">
        <v>62</v>
      </c>
      <c r="K12" s="59" t="s">
        <v>59</v>
      </c>
      <c r="L12" s="5" t="s">
        <v>92</v>
      </c>
      <c r="M12" s="60" t="s">
        <v>59</v>
      </c>
      <c r="O12" s="3">
        <f>IF(C12=$C$24,1,0)</f>
        <v>1</v>
      </c>
      <c r="P12" s="3">
        <f>IF(D12=$D$24,1,0)</f>
        <v>1</v>
      </c>
      <c r="Q12" s="3">
        <f>IF(E12=$E$24,1,0)</f>
        <v>1</v>
      </c>
      <c r="R12" s="3">
        <f>IF(F12=$F$24,1,0)</f>
        <v>1</v>
      </c>
      <c r="S12" s="3">
        <f>IF(G12=$G$24,1,0)</f>
        <v>1</v>
      </c>
      <c r="T12" s="3">
        <f>IF(H12=$H$24,1,0)</f>
        <v>1</v>
      </c>
      <c r="U12" s="3">
        <f>IF(I12=$I$24,1,0)</f>
        <v>1</v>
      </c>
      <c r="V12" s="3">
        <f>IF(J12=$J$24,1,0)</f>
        <v>0</v>
      </c>
      <c r="W12" s="3">
        <f>IF(K12=$K$24,1,0)</f>
        <v>1</v>
      </c>
      <c r="X12" s="3">
        <f>IF(L12=$L$24,1,0)</f>
        <v>0</v>
      </c>
      <c r="Y12" s="3">
        <f>IF(M12=$M$24,1,0)</f>
        <v>0</v>
      </c>
    </row>
    <row r="13" spans="1:25" x14ac:dyDescent="0.25">
      <c r="A13" s="9" t="s">
        <v>101</v>
      </c>
      <c r="B13" s="4">
        <f>SUM(O13:Y13)</f>
        <v>4</v>
      </c>
      <c r="C13" s="59" t="s">
        <v>52</v>
      </c>
      <c r="D13" s="4" t="s">
        <v>55</v>
      </c>
      <c r="E13" s="4" t="s">
        <v>94</v>
      </c>
      <c r="F13" s="5" t="s">
        <v>69</v>
      </c>
      <c r="G13" s="59" t="s">
        <v>92</v>
      </c>
      <c r="H13" s="4" t="s">
        <v>59</v>
      </c>
      <c r="I13" s="4" t="s">
        <v>49</v>
      </c>
      <c r="J13" s="5" t="s">
        <v>62</v>
      </c>
      <c r="K13" s="59" t="s">
        <v>59</v>
      </c>
      <c r="L13" s="5" t="s">
        <v>92</v>
      </c>
      <c r="M13" s="60" t="s">
        <v>115</v>
      </c>
      <c r="O13" s="3">
        <f>IF(C13=$C$24,1,0)</f>
        <v>0</v>
      </c>
      <c r="P13" s="3">
        <f>IF(D13=$D$24,1,0)</f>
        <v>1</v>
      </c>
      <c r="Q13" s="3">
        <f>IF(E13=$E$24,1,0)</f>
        <v>0</v>
      </c>
      <c r="R13" s="3">
        <f>IF(F13=$F$24,1,0)</f>
        <v>0</v>
      </c>
      <c r="S13" s="3">
        <f>IF(G13=$G$24,1,0)</f>
        <v>1</v>
      </c>
      <c r="T13" s="3">
        <f>IF(H13=$H$24,1,0)</f>
        <v>1</v>
      </c>
      <c r="U13" s="3">
        <f>IF(I13=$I$24,1,0)</f>
        <v>0</v>
      </c>
      <c r="V13" s="3">
        <f>IF(J13=$J$24,1,0)</f>
        <v>0</v>
      </c>
      <c r="W13" s="3">
        <f>IF(K13=$K$24,1,0)</f>
        <v>1</v>
      </c>
      <c r="X13" s="3">
        <f>IF(L13=$L$24,1,0)</f>
        <v>0</v>
      </c>
      <c r="Y13" s="3">
        <f>IF(M13=$M$24,1,0)</f>
        <v>0</v>
      </c>
    </row>
    <row r="14" spans="1:25" x14ac:dyDescent="0.25">
      <c r="A14" s="9" t="s">
        <v>102</v>
      </c>
      <c r="B14" s="4">
        <f>SUM(O14:Y14)</f>
        <v>3</v>
      </c>
      <c r="C14" s="59" t="s">
        <v>52</v>
      </c>
      <c r="D14" s="4" t="s">
        <v>54</v>
      </c>
      <c r="E14" s="4" t="s">
        <v>94</v>
      </c>
      <c r="F14" s="5" t="s">
        <v>61</v>
      </c>
      <c r="G14" s="59" t="s">
        <v>92</v>
      </c>
      <c r="H14" s="4" t="s">
        <v>59</v>
      </c>
      <c r="I14" s="4" t="s">
        <v>49</v>
      </c>
      <c r="J14" s="5" t="s">
        <v>62</v>
      </c>
      <c r="K14" s="59" t="s">
        <v>115</v>
      </c>
      <c r="L14" s="5" t="s">
        <v>115</v>
      </c>
      <c r="M14" s="60" t="s">
        <v>115</v>
      </c>
      <c r="O14" s="3">
        <f>IF(C14=$C$24,1,0)</f>
        <v>0</v>
      </c>
      <c r="P14" s="3">
        <f>IF(D14=$D$24,1,0)</f>
        <v>0</v>
      </c>
      <c r="Q14" s="3">
        <f>IF(E14=$E$24,1,0)</f>
        <v>0</v>
      </c>
      <c r="R14" s="3">
        <f>IF(F14=$F$24,1,0)</f>
        <v>1</v>
      </c>
      <c r="S14" s="3">
        <f>IF(G14=$G$24,1,0)</f>
        <v>1</v>
      </c>
      <c r="T14" s="3">
        <f>IF(H14=$H$24,1,0)</f>
        <v>1</v>
      </c>
      <c r="U14" s="3">
        <f>IF(I14=$I$24,1,0)</f>
        <v>0</v>
      </c>
      <c r="V14" s="3">
        <f>IF(J14=$J$24,1,0)</f>
        <v>0</v>
      </c>
      <c r="W14" s="3">
        <f>IF(K14=$K$24,1,0)</f>
        <v>0</v>
      </c>
      <c r="X14" s="3">
        <f>IF(L14=$L$24,1,0)</f>
        <v>0</v>
      </c>
      <c r="Y14" s="3">
        <f>IF(M14=$M$24,1,0)</f>
        <v>0</v>
      </c>
    </row>
    <row r="15" spans="1:25" x14ac:dyDescent="0.25">
      <c r="A15" s="9" t="s">
        <v>34</v>
      </c>
      <c r="B15" s="4">
        <f>SUM(O15:Y15)</f>
        <v>4</v>
      </c>
      <c r="C15" s="59" t="s">
        <v>60</v>
      </c>
      <c r="D15" s="4" t="s">
        <v>54</v>
      </c>
      <c r="E15" s="4" t="s">
        <v>94</v>
      </c>
      <c r="F15" s="5" t="s">
        <v>69</v>
      </c>
      <c r="G15" s="59" t="s">
        <v>92</v>
      </c>
      <c r="H15" s="4" t="s">
        <v>59</v>
      </c>
      <c r="I15" s="4" t="s">
        <v>49</v>
      </c>
      <c r="J15" s="5" t="s">
        <v>62</v>
      </c>
      <c r="K15" s="59" t="s">
        <v>59</v>
      </c>
      <c r="L15" s="5" t="s">
        <v>92</v>
      </c>
      <c r="M15" s="60" t="s">
        <v>59</v>
      </c>
      <c r="O15" s="3">
        <f>IF(C15=$C$24,1,0)</f>
        <v>1</v>
      </c>
      <c r="P15" s="3">
        <f>IF(D15=$D$24,1,0)</f>
        <v>0</v>
      </c>
      <c r="Q15" s="3">
        <f>IF(E15=$E$24,1,0)</f>
        <v>0</v>
      </c>
      <c r="R15" s="3">
        <f>IF(F15=$F$24,1,0)</f>
        <v>0</v>
      </c>
      <c r="S15" s="3">
        <f>IF(G15=$G$24,1,0)</f>
        <v>1</v>
      </c>
      <c r="T15" s="3">
        <f>IF(H15=$H$24,1,0)</f>
        <v>1</v>
      </c>
      <c r="U15" s="3">
        <f>IF(I15=$I$24,1,0)</f>
        <v>0</v>
      </c>
      <c r="V15" s="3">
        <f>IF(J15=$J$24,1,0)</f>
        <v>0</v>
      </c>
      <c r="W15" s="3">
        <f>IF(K15=$K$24,1,0)</f>
        <v>1</v>
      </c>
      <c r="X15" s="3">
        <f>IF(L15=$L$24,1,0)</f>
        <v>0</v>
      </c>
      <c r="Y15" s="3">
        <f>IF(M15=$M$24,1,0)</f>
        <v>0</v>
      </c>
    </row>
    <row r="16" spans="1:25" x14ac:dyDescent="0.25">
      <c r="A16" s="9" t="s">
        <v>35</v>
      </c>
      <c r="B16" s="4">
        <f>SUM(O16:Y16)</f>
        <v>7</v>
      </c>
      <c r="C16" s="59" t="s">
        <v>60</v>
      </c>
      <c r="D16" s="4" t="s">
        <v>55</v>
      </c>
      <c r="E16" s="4" t="s">
        <v>111</v>
      </c>
      <c r="F16" s="5" t="s">
        <v>61</v>
      </c>
      <c r="G16" s="59" t="s">
        <v>92</v>
      </c>
      <c r="H16" s="4" t="s">
        <v>59</v>
      </c>
      <c r="I16" s="4" t="s">
        <v>49</v>
      </c>
      <c r="J16" s="5" t="s">
        <v>62</v>
      </c>
      <c r="K16" s="59" t="s">
        <v>59</v>
      </c>
      <c r="L16" s="5" t="s">
        <v>92</v>
      </c>
      <c r="M16" s="60" t="s">
        <v>59</v>
      </c>
      <c r="O16" s="3">
        <f>IF(C16=$C$24,1,0)</f>
        <v>1</v>
      </c>
      <c r="P16" s="3">
        <f>IF(D16=$D$24,1,0)</f>
        <v>1</v>
      </c>
      <c r="Q16" s="3">
        <f>IF(E16=$E$24,1,0)</f>
        <v>1</v>
      </c>
      <c r="R16" s="3">
        <f>IF(F16=$F$24,1,0)</f>
        <v>1</v>
      </c>
      <c r="S16" s="3">
        <f>IF(G16=$G$24,1,0)</f>
        <v>1</v>
      </c>
      <c r="T16" s="3">
        <f>IF(H16=$H$24,1,0)</f>
        <v>1</v>
      </c>
      <c r="U16" s="3">
        <f>IF(I16=$I$24,1,0)</f>
        <v>0</v>
      </c>
      <c r="V16" s="3">
        <f>IF(J16=$J$24,1,0)</f>
        <v>0</v>
      </c>
      <c r="W16" s="3">
        <f>IF(K16=$K$24,1,0)</f>
        <v>1</v>
      </c>
      <c r="X16" s="3">
        <f>IF(L16=$L$24,1,0)</f>
        <v>0</v>
      </c>
      <c r="Y16" s="3">
        <f>IF(M16=$M$24,1,0)</f>
        <v>0</v>
      </c>
    </row>
    <row r="17" spans="1:32" x14ac:dyDescent="0.25">
      <c r="A17" s="9" t="s">
        <v>36</v>
      </c>
      <c r="B17" s="4">
        <f>SUM(O17:Y17)</f>
        <v>6</v>
      </c>
      <c r="C17" s="59" t="s">
        <v>52</v>
      </c>
      <c r="D17" s="4" t="s">
        <v>54</v>
      </c>
      <c r="E17" s="4" t="s">
        <v>111</v>
      </c>
      <c r="F17" s="5" t="s">
        <v>61</v>
      </c>
      <c r="G17" s="59" t="s">
        <v>92</v>
      </c>
      <c r="H17" s="4" t="s">
        <v>59</v>
      </c>
      <c r="I17" s="4" t="s">
        <v>49</v>
      </c>
      <c r="J17" s="5" t="s">
        <v>111</v>
      </c>
      <c r="K17" s="59" t="s">
        <v>59</v>
      </c>
      <c r="L17" s="5" t="s">
        <v>92</v>
      </c>
      <c r="M17" s="60" t="s">
        <v>115</v>
      </c>
      <c r="O17" s="3">
        <f>IF(C17=$C$24,1,0)</f>
        <v>0</v>
      </c>
      <c r="P17" s="3">
        <f>IF(D17=$D$24,1,0)</f>
        <v>0</v>
      </c>
      <c r="Q17" s="3">
        <f>IF(E17=$E$24,1,0)</f>
        <v>1</v>
      </c>
      <c r="R17" s="3">
        <f>IF(F17=$F$24,1,0)</f>
        <v>1</v>
      </c>
      <c r="S17" s="3">
        <f>IF(G17=$G$24,1,0)</f>
        <v>1</v>
      </c>
      <c r="T17" s="3">
        <f>IF(H17=$H$24,1,0)</f>
        <v>1</v>
      </c>
      <c r="U17" s="3">
        <f>IF(I17=$I$24,1,0)</f>
        <v>0</v>
      </c>
      <c r="V17" s="3">
        <f>IF(J17=$J$24,1,0)</f>
        <v>1</v>
      </c>
      <c r="W17" s="3">
        <f>IF(K17=$K$24,1,0)</f>
        <v>1</v>
      </c>
      <c r="X17" s="3">
        <f>IF(L17=$L$24,1,0)</f>
        <v>0</v>
      </c>
      <c r="Y17" s="3">
        <f>IF(M17=$M$24,1,0)</f>
        <v>0</v>
      </c>
    </row>
    <row r="18" spans="1:32" x14ac:dyDescent="0.25">
      <c r="A18" s="9" t="s">
        <v>37</v>
      </c>
      <c r="B18" s="4">
        <f>SUM(O18:Y18)</f>
        <v>6</v>
      </c>
      <c r="C18" s="59" t="s">
        <v>52</v>
      </c>
      <c r="D18" s="4" t="s">
        <v>55</v>
      </c>
      <c r="E18" s="4" t="s">
        <v>111</v>
      </c>
      <c r="F18" s="5" t="s">
        <v>61</v>
      </c>
      <c r="G18" s="59" t="s">
        <v>92</v>
      </c>
      <c r="H18" s="4" t="s">
        <v>59</v>
      </c>
      <c r="I18" s="4" t="s">
        <v>49</v>
      </c>
      <c r="J18" s="5" t="s">
        <v>62</v>
      </c>
      <c r="K18" s="59" t="s">
        <v>59</v>
      </c>
      <c r="L18" s="5" t="s">
        <v>92</v>
      </c>
      <c r="M18" s="60" t="s">
        <v>59</v>
      </c>
      <c r="O18" s="3">
        <f>IF(C18=$C$24,1,0)</f>
        <v>0</v>
      </c>
      <c r="P18" s="3">
        <f>IF(D18=$D$24,1,0)</f>
        <v>1</v>
      </c>
      <c r="Q18" s="3">
        <f>IF(E18=$E$24,1,0)</f>
        <v>1</v>
      </c>
      <c r="R18" s="3">
        <f>IF(F18=$F$24,1,0)</f>
        <v>1</v>
      </c>
      <c r="S18" s="3">
        <f>IF(G18=$G$24,1,0)</f>
        <v>1</v>
      </c>
      <c r="T18" s="3">
        <f>IF(H18=$H$24,1,0)</f>
        <v>1</v>
      </c>
      <c r="U18" s="3">
        <f>IF(I18=$I$24,1,0)</f>
        <v>0</v>
      </c>
      <c r="V18" s="3">
        <f>IF(J18=$J$24,1,0)</f>
        <v>0</v>
      </c>
      <c r="W18" s="3">
        <f>IF(K18=$K$24,1,0)</f>
        <v>1</v>
      </c>
      <c r="X18" s="3">
        <f>IF(L18=$L$24,1,0)</f>
        <v>0</v>
      </c>
      <c r="Y18" s="3">
        <f>IF(M18=$M$24,1,0)</f>
        <v>0</v>
      </c>
    </row>
    <row r="19" spans="1:32" x14ac:dyDescent="0.25">
      <c r="A19" s="9" t="s">
        <v>104</v>
      </c>
      <c r="B19" s="4">
        <f>SUM(O19:Y19)</f>
        <v>6</v>
      </c>
      <c r="C19" s="59" t="s">
        <v>60</v>
      </c>
      <c r="D19" s="4" t="s">
        <v>55</v>
      </c>
      <c r="E19" s="4" t="s">
        <v>94</v>
      </c>
      <c r="F19" s="5" t="s">
        <v>61</v>
      </c>
      <c r="G19" s="59" t="s">
        <v>92</v>
      </c>
      <c r="H19" s="4" t="s">
        <v>59</v>
      </c>
      <c r="I19" s="4" t="s">
        <v>49</v>
      </c>
      <c r="J19" s="5" t="s">
        <v>62</v>
      </c>
      <c r="K19" s="59" t="s">
        <v>61</v>
      </c>
      <c r="L19" s="5" t="s">
        <v>92</v>
      </c>
      <c r="M19" s="60" t="s">
        <v>111</v>
      </c>
      <c r="O19" s="3">
        <f>IF(C19=$C$24,1,0)</f>
        <v>1</v>
      </c>
      <c r="P19" s="3">
        <f>IF(D19=$D$24,1,0)</f>
        <v>1</v>
      </c>
      <c r="Q19" s="3">
        <f>IF(E19=$E$24,1,0)</f>
        <v>0</v>
      </c>
      <c r="R19" s="3">
        <f>IF(F19=$F$24,1,0)</f>
        <v>1</v>
      </c>
      <c r="S19" s="3">
        <f>IF(G19=$G$24,1,0)</f>
        <v>1</v>
      </c>
      <c r="T19" s="3">
        <f>IF(H19=$H$24,1,0)</f>
        <v>1</v>
      </c>
      <c r="U19" s="3">
        <f>IF(I19=$I$24,1,0)</f>
        <v>0</v>
      </c>
      <c r="V19" s="3">
        <f>IF(J19=$J$24,1,0)</f>
        <v>0</v>
      </c>
      <c r="W19" s="3">
        <f>IF(K19=$K$24,1,0)</f>
        <v>0</v>
      </c>
      <c r="X19" s="3">
        <f>IF(L19=$L$24,1,0)</f>
        <v>0</v>
      </c>
      <c r="Y19" s="3">
        <f>IF(M19=$M$24,1,0)</f>
        <v>1</v>
      </c>
    </row>
    <row r="20" spans="1:32" x14ac:dyDescent="0.25">
      <c r="A20" s="9" t="s">
        <v>105</v>
      </c>
      <c r="B20" s="4">
        <f>SUM(O20:Y20)</f>
        <v>0</v>
      </c>
      <c r="C20" s="59" t="s">
        <v>115</v>
      </c>
      <c r="D20" s="4" t="s">
        <v>115</v>
      </c>
      <c r="E20" s="4" t="s">
        <v>115</v>
      </c>
      <c r="F20" s="5" t="s">
        <v>115</v>
      </c>
      <c r="G20" s="59" t="s">
        <v>115</v>
      </c>
      <c r="H20" s="4" t="s">
        <v>115</v>
      </c>
      <c r="I20" s="4" t="s">
        <v>49</v>
      </c>
      <c r="J20" s="5" t="s">
        <v>62</v>
      </c>
      <c r="K20" s="59" t="s">
        <v>115</v>
      </c>
      <c r="L20" s="5" t="s">
        <v>115</v>
      </c>
      <c r="M20" s="60" t="s">
        <v>59</v>
      </c>
      <c r="O20" s="3">
        <f>IF(C20=$C$24,1,0)</f>
        <v>0</v>
      </c>
      <c r="P20" s="3">
        <f>IF(D20=$D$24,1,0)</f>
        <v>0</v>
      </c>
      <c r="Q20" s="3">
        <f>IF(E20=$E$24,1,0)</f>
        <v>0</v>
      </c>
      <c r="R20" s="3">
        <f>IF(F20=$F$24,1,0)</f>
        <v>0</v>
      </c>
      <c r="S20" s="3">
        <f>IF(G20=$G$24,1,0)</f>
        <v>0</v>
      </c>
      <c r="T20" s="3">
        <f>IF(H20=$H$24,1,0)</f>
        <v>0</v>
      </c>
      <c r="U20" s="3">
        <f>IF(I20=$I$24,1,0)</f>
        <v>0</v>
      </c>
      <c r="V20" s="3">
        <f>IF(J20=$J$24,1,0)</f>
        <v>0</v>
      </c>
      <c r="W20" s="3">
        <f>IF(K20=$K$24,1,0)</f>
        <v>0</v>
      </c>
      <c r="X20" s="3">
        <f>IF(L20=$L$24,1,0)</f>
        <v>0</v>
      </c>
      <c r="Y20" s="3">
        <f>IF(M20=$M$24,1,0)</f>
        <v>0</v>
      </c>
    </row>
    <row r="21" spans="1:32" x14ac:dyDescent="0.25">
      <c r="A21" s="9" t="s">
        <v>106</v>
      </c>
      <c r="B21" s="4">
        <f>SUM(O21:Y21)</f>
        <v>7</v>
      </c>
      <c r="C21" s="59" t="s">
        <v>52</v>
      </c>
      <c r="D21" s="4" t="s">
        <v>55</v>
      </c>
      <c r="E21" s="4" t="s">
        <v>111</v>
      </c>
      <c r="F21" s="5" t="s">
        <v>61</v>
      </c>
      <c r="G21" s="59" t="s">
        <v>92</v>
      </c>
      <c r="H21" s="4" t="s">
        <v>59</v>
      </c>
      <c r="I21" s="4" t="s">
        <v>49</v>
      </c>
      <c r="J21" s="5" t="s">
        <v>62</v>
      </c>
      <c r="K21" s="59" t="s">
        <v>59</v>
      </c>
      <c r="L21" s="5" t="s">
        <v>92</v>
      </c>
      <c r="M21" s="60" t="s">
        <v>111</v>
      </c>
      <c r="O21" s="3">
        <f>IF(C21=$C$24,1,0)</f>
        <v>0</v>
      </c>
      <c r="P21" s="3">
        <f>IF(D21=$D$24,1,0)</f>
        <v>1</v>
      </c>
      <c r="Q21" s="3">
        <f>IF(E21=$E$24,1,0)</f>
        <v>1</v>
      </c>
      <c r="R21" s="3">
        <f>IF(F21=$F$24,1,0)</f>
        <v>1</v>
      </c>
      <c r="S21" s="3">
        <f>IF(G21=$G$24,1,0)</f>
        <v>1</v>
      </c>
      <c r="T21" s="3">
        <f>IF(H21=$H$24,1,0)</f>
        <v>1</v>
      </c>
      <c r="U21" s="3">
        <f>IF(I21=$I$24,1,0)</f>
        <v>0</v>
      </c>
      <c r="V21" s="3">
        <f>IF(J21=$J$24,1,0)</f>
        <v>0</v>
      </c>
      <c r="W21" s="3">
        <f>IF(K21=$K$24,1,0)</f>
        <v>1</v>
      </c>
      <c r="X21" s="3">
        <f>IF(L21=$L$24,1,0)</f>
        <v>0</v>
      </c>
      <c r="Y21" s="3">
        <f>IF(M21=$M$24,1,0)</f>
        <v>1</v>
      </c>
    </row>
    <row r="22" spans="1:32" ht="15.75" thickBot="1" x14ac:dyDescent="0.3">
      <c r="A22" s="61" t="s">
        <v>44</v>
      </c>
      <c r="B22" s="6">
        <f>SUM(O22:Y22)</f>
        <v>6</v>
      </c>
      <c r="C22" s="62" t="str">
        <f t="shared" ref="C22:M22" si="0">IF(C32&gt;0.5, C28, C29)</f>
        <v>Wash</v>
      </c>
      <c r="D22" s="6" t="str">
        <f t="shared" si="0"/>
        <v>Jax</v>
      </c>
      <c r="E22" s="6" t="str">
        <f t="shared" si="0"/>
        <v>NYG</v>
      </c>
      <c r="F22" s="7" t="str">
        <f t="shared" si="0"/>
        <v>SD</v>
      </c>
      <c r="G22" s="62" t="str">
        <f t="shared" si="0"/>
        <v>GB</v>
      </c>
      <c r="H22" s="6" t="str">
        <f t="shared" si="0"/>
        <v>NE</v>
      </c>
      <c r="I22" s="6" t="str">
        <f t="shared" si="0"/>
        <v>Indy</v>
      </c>
      <c r="J22" s="7" t="str">
        <f t="shared" si="0"/>
        <v>Dallas</v>
      </c>
      <c r="K22" s="62" t="str">
        <f t="shared" si="0"/>
        <v>NE</v>
      </c>
      <c r="L22" s="7" t="str">
        <f t="shared" si="0"/>
        <v>GB</v>
      </c>
      <c r="M22" s="63" t="str">
        <f t="shared" si="0"/>
        <v>NE</v>
      </c>
      <c r="O22" s="3">
        <f>IF(C22=$C$24,1,0)</f>
        <v>0</v>
      </c>
      <c r="P22" s="3">
        <f>IF(D22=$D$24,1,0)</f>
        <v>1</v>
      </c>
      <c r="Q22" s="3">
        <f>IF(E22=$E$24,1,0)</f>
        <v>1</v>
      </c>
      <c r="R22" s="3">
        <f>IF(F22=$F$24,1,0)</f>
        <v>1</v>
      </c>
      <c r="S22" s="3">
        <f>IF(G22=$G$24,1,0)</f>
        <v>1</v>
      </c>
      <c r="T22" s="3">
        <f>IF(H22=$H$24,1,0)</f>
        <v>1</v>
      </c>
      <c r="U22" s="3">
        <f>IF(I22=$I$24,1,0)</f>
        <v>0</v>
      </c>
      <c r="V22" s="3">
        <f>IF(J22=$J$24,1,0)</f>
        <v>0</v>
      </c>
      <c r="W22" s="3">
        <f>IF(K22=$K$24,1,0)</f>
        <v>1</v>
      </c>
      <c r="X22" s="3">
        <f>IF(L22=$L$24,1,0)</f>
        <v>0</v>
      </c>
      <c r="Y22" s="3">
        <f>IF(M22=$M$24,1,0)</f>
        <v>0</v>
      </c>
    </row>
    <row r="23" spans="1:32" ht="15.75" thickBot="1" x14ac:dyDescent="0.3">
      <c r="A23" s="3" t="s">
        <v>156</v>
      </c>
      <c r="B23" s="64" t="s">
        <v>45</v>
      </c>
    </row>
    <row r="24" spans="1:32" ht="15.75" thickBot="1" x14ac:dyDescent="0.3">
      <c r="C24" s="65" t="s">
        <v>60</v>
      </c>
      <c r="D24" s="66" t="s">
        <v>55</v>
      </c>
      <c r="E24" s="66" t="s">
        <v>111</v>
      </c>
      <c r="F24" s="66" t="s">
        <v>61</v>
      </c>
      <c r="G24" s="65" t="s">
        <v>92</v>
      </c>
      <c r="H24" s="66" t="s">
        <v>59</v>
      </c>
      <c r="I24" s="66" t="s">
        <v>61</v>
      </c>
      <c r="J24" s="67" t="s">
        <v>111</v>
      </c>
      <c r="K24" s="65" t="s">
        <v>59</v>
      </c>
      <c r="L24" s="67" t="s">
        <v>111</v>
      </c>
      <c r="M24" s="68" t="s">
        <v>111</v>
      </c>
    </row>
    <row r="25" spans="1:32" x14ac:dyDescent="0.25">
      <c r="A25"/>
      <c r="C25" s="3">
        <v>1</v>
      </c>
      <c r="D25" s="3">
        <v>1</v>
      </c>
      <c r="E25" s="3">
        <v>1</v>
      </c>
      <c r="F25" s="3">
        <v>1</v>
      </c>
      <c r="G25" s="3">
        <v>1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1</v>
      </c>
    </row>
    <row r="27" spans="1:32" s="50" customFormat="1" x14ac:dyDescent="0.25">
      <c r="A27" s="48" t="s">
        <v>43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</row>
    <row r="28" spans="1:32" x14ac:dyDescent="0.25">
      <c r="A28" s="51" t="s">
        <v>38</v>
      </c>
      <c r="C28" s="3" t="s">
        <v>60</v>
      </c>
      <c r="D28" s="3" t="s">
        <v>55</v>
      </c>
      <c r="E28" s="3" t="s">
        <v>94</v>
      </c>
      <c r="F28" s="3" t="s">
        <v>61</v>
      </c>
      <c r="G28" s="3" t="s">
        <v>92</v>
      </c>
      <c r="H28" s="3" t="s">
        <v>59</v>
      </c>
      <c r="I28" s="3" t="s">
        <v>49</v>
      </c>
      <c r="J28" s="3" t="s">
        <v>62</v>
      </c>
      <c r="K28" s="3" t="s">
        <v>59</v>
      </c>
      <c r="L28" s="3" t="s">
        <v>92</v>
      </c>
      <c r="M28" s="3" t="s">
        <v>59</v>
      </c>
      <c r="O28" s="3">
        <f>IF(C28=$C$24,1,0)</f>
        <v>1</v>
      </c>
      <c r="P28" s="3">
        <f>IF(D28=$D$24,1,0)</f>
        <v>1</v>
      </c>
      <c r="Q28" s="3">
        <f>IF(E28=$E$24,1,0)</f>
        <v>0</v>
      </c>
      <c r="R28" s="3">
        <f>IF(F28=$F$24,1,0)</f>
        <v>1</v>
      </c>
      <c r="S28" s="3">
        <f>IF(G28=$G$24,1,0)</f>
        <v>1</v>
      </c>
      <c r="T28" s="3">
        <f>IF(H28=$H$24,1,0)</f>
        <v>1</v>
      </c>
      <c r="U28" s="3">
        <f>IF(I28=$I$24,1,0)</f>
        <v>0</v>
      </c>
      <c r="V28" s="3">
        <f>IF(J28=$J$24,1,0)</f>
        <v>0</v>
      </c>
      <c r="W28" s="3">
        <f>IF(K28=$K$24,1,0)</f>
        <v>1</v>
      </c>
      <c r="X28" s="3">
        <f>IF(L28=$L$24,1,0)</f>
        <v>0</v>
      </c>
      <c r="Y28" s="3">
        <f>IF(M28=$M$24,1,0)</f>
        <v>0</v>
      </c>
      <c r="AA28" s="3"/>
      <c r="AB28" s="3"/>
      <c r="AC28" s="3"/>
      <c r="AD28" s="3"/>
      <c r="AE28" s="3"/>
      <c r="AF28" s="3"/>
    </row>
    <row r="29" spans="1:32" x14ac:dyDescent="0.25">
      <c r="A29" s="51" t="s">
        <v>39</v>
      </c>
      <c r="C29" s="3" t="s">
        <v>52</v>
      </c>
      <c r="D29" s="3" t="s">
        <v>54</v>
      </c>
      <c r="E29" s="3" t="s">
        <v>111</v>
      </c>
      <c r="F29" s="3" t="s">
        <v>69</v>
      </c>
      <c r="G29" s="3" t="s">
        <v>60</v>
      </c>
      <c r="H29" s="3" t="s">
        <v>55</v>
      </c>
      <c r="I29" s="3" t="s">
        <v>61</v>
      </c>
      <c r="J29" s="3" t="s">
        <v>111</v>
      </c>
      <c r="K29" s="3" t="s">
        <v>61</v>
      </c>
      <c r="L29" s="3" t="s">
        <v>111</v>
      </c>
      <c r="M29" s="3" t="s">
        <v>111</v>
      </c>
      <c r="AA29" s="3"/>
      <c r="AB29" s="3"/>
      <c r="AC29" s="3"/>
      <c r="AD29" s="3"/>
      <c r="AE29" s="3"/>
      <c r="AF29" s="3"/>
    </row>
    <row r="30" spans="1:32" x14ac:dyDescent="0.25">
      <c r="A30" s="51" t="s">
        <v>40</v>
      </c>
      <c r="C30" s="3">
        <f>COUNTIF(C3:C21,C28)</f>
        <v>6</v>
      </c>
      <c r="D30" s="3">
        <f>COUNTIF(D3:D21,D28)</f>
        <v>10</v>
      </c>
      <c r="E30" s="3">
        <f>COUNTIF(E3:E21,E28)</f>
        <v>6</v>
      </c>
      <c r="F30" s="3">
        <f>COUNTIF(F3:F21,F28)</f>
        <v>14</v>
      </c>
      <c r="G30" s="3">
        <f>COUNTIF(G3:G21,G28)</f>
        <v>16</v>
      </c>
      <c r="H30" s="3">
        <f>COUNTIF(H3:H21,H28)</f>
        <v>16</v>
      </c>
      <c r="I30" s="3">
        <f>COUNTIF(I3:I21,I28)</f>
        <v>16</v>
      </c>
      <c r="J30" s="3">
        <f>COUNTIF(J3:J21,J28)</f>
        <v>14</v>
      </c>
      <c r="K30" s="3">
        <f>COUNTIF(K3:K21,K28)</f>
        <v>13</v>
      </c>
      <c r="L30" s="3">
        <f>COUNTIF(L3:L21,L28)</f>
        <v>14</v>
      </c>
      <c r="M30" s="3">
        <f>COUNTIF(M3:M21,M28)</f>
        <v>11</v>
      </c>
      <c r="AA30" s="3"/>
      <c r="AB30" s="3"/>
      <c r="AC30" s="3"/>
      <c r="AD30" s="3"/>
      <c r="AE30" s="3"/>
      <c r="AF30" s="3"/>
    </row>
    <row r="31" spans="1:32" x14ac:dyDescent="0.25">
      <c r="A31" s="51" t="s">
        <v>41</v>
      </c>
      <c r="C31" s="3">
        <f>COUNTIF(C3:C21,C29)</f>
        <v>11</v>
      </c>
      <c r="D31" s="3">
        <f>COUNTIF(D3:D21,D29)</f>
        <v>7</v>
      </c>
      <c r="E31" s="3">
        <f>COUNTIF(E3:E21,E29)</f>
        <v>11</v>
      </c>
      <c r="F31" s="3">
        <f>COUNTIF(F3:F21,F29)</f>
        <v>3</v>
      </c>
      <c r="G31" s="3">
        <f>COUNTIF(G3:G21,G29)</f>
        <v>0</v>
      </c>
      <c r="H31" s="3">
        <f>COUNTIF(H3:H21,H29)</f>
        <v>0</v>
      </c>
      <c r="I31" s="3">
        <f>COUNTIF(I3:I21,I29)</f>
        <v>1</v>
      </c>
      <c r="J31" s="3">
        <f>COUNTIF(J3:J21,J29)</f>
        <v>3</v>
      </c>
      <c r="K31" s="3">
        <f>COUNTIF(K3:K21,K29)</f>
        <v>2</v>
      </c>
      <c r="L31" s="3">
        <f>COUNTIF(L3:L21,L29)</f>
        <v>1</v>
      </c>
      <c r="M31" s="3">
        <f>COUNTIF(M3:M21,M29)</f>
        <v>3</v>
      </c>
      <c r="AA31" s="3"/>
      <c r="AB31" s="3"/>
      <c r="AC31" s="3"/>
      <c r="AD31" s="3"/>
      <c r="AE31" s="3"/>
      <c r="AF31" s="3"/>
    </row>
    <row r="32" spans="1:32" x14ac:dyDescent="0.25">
      <c r="A32" s="51" t="s">
        <v>42</v>
      </c>
      <c r="C32" s="52">
        <f>C30/SUM(C30:C31)</f>
        <v>0.35294117647058826</v>
      </c>
      <c r="D32" s="52">
        <f t="shared" ref="D32:M32" si="1">D30/SUM(D30:D31)</f>
        <v>0.58823529411764708</v>
      </c>
      <c r="E32" s="52">
        <f t="shared" si="1"/>
        <v>0.35294117647058826</v>
      </c>
      <c r="F32" s="52">
        <f t="shared" si="1"/>
        <v>0.82352941176470584</v>
      </c>
      <c r="G32" s="52">
        <f t="shared" si="1"/>
        <v>1</v>
      </c>
      <c r="H32" s="52">
        <f t="shared" si="1"/>
        <v>1</v>
      </c>
      <c r="I32" s="52">
        <f t="shared" si="1"/>
        <v>0.94117647058823528</v>
      </c>
      <c r="J32" s="52">
        <f t="shared" si="1"/>
        <v>0.82352941176470584</v>
      </c>
      <c r="K32" s="52">
        <f t="shared" si="1"/>
        <v>0.8666666666666667</v>
      </c>
      <c r="L32" s="52">
        <f t="shared" si="1"/>
        <v>0.93333333333333335</v>
      </c>
      <c r="M32" s="52">
        <f t="shared" si="1"/>
        <v>0.7857142857142857</v>
      </c>
      <c r="N32" s="52"/>
      <c r="AA32" s="3"/>
      <c r="AB32" s="3"/>
      <c r="AC32" s="3"/>
      <c r="AD32" s="3"/>
      <c r="AE32" s="3"/>
      <c r="AF32" s="3"/>
    </row>
    <row r="34" spans="1:25" s="50" customFormat="1" x14ac:dyDescent="0.25">
      <c r="A34" s="48" t="s">
        <v>23</v>
      </c>
      <c r="B34" s="49">
        <f>SUM(O28:Y28)</f>
        <v>6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</sheetData>
  <conditionalFormatting sqref="C3:C22">
    <cfRule type="cellIs" dxfId="12" priority="334" operator="notEqual">
      <formula>$C$24</formula>
    </cfRule>
  </conditionalFormatting>
  <conditionalFormatting sqref="D3:D22">
    <cfRule type="cellIs" dxfId="11" priority="336" operator="notEqual">
      <formula>$D$24</formula>
    </cfRule>
  </conditionalFormatting>
  <conditionalFormatting sqref="E3:E22">
    <cfRule type="cellIs" dxfId="10" priority="338" operator="notEqual">
      <formula>$E$24</formula>
    </cfRule>
  </conditionalFormatting>
  <conditionalFormatting sqref="F3:F22">
    <cfRule type="cellIs" dxfId="9" priority="340" operator="notEqual">
      <formula>$F$24</formula>
    </cfRule>
  </conditionalFormatting>
  <conditionalFormatting sqref="G3:G22">
    <cfRule type="cellIs" dxfId="6" priority="346" operator="notEqual">
      <formula>$G$24</formula>
    </cfRule>
  </conditionalFormatting>
  <conditionalFormatting sqref="H3:H22">
    <cfRule type="cellIs" dxfId="5" priority="348" operator="notEqual">
      <formula>$H$24</formula>
    </cfRule>
  </conditionalFormatting>
  <conditionalFormatting sqref="I3:I22">
    <cfRule type="cellIs" dxfId="4" priority="350" operator="notEqual">
      <formula>$I$24</formula>
    </cfRule>
  </conditionalFormatting>
  <conditionalFormatting sqref="J3:J22">
    <cfRule type="cellIs" dxfId="3" priority="352" operator="notEqual">
      <formula>$J$24</formula>
    </cfRule>
  </conditionalFormatting>
  <conditionalFormatting sqref="K3:K22">
    <cfRule type="cellIs" dxfId="2" priority="354" operator="notEqual">
      <formula>$K$24</formula>
    </cfRule>
  </conditionalFormatting>
  <conditionalFormatting sqref="L3:L22">
    <cfRule type="cellIs" dxfId="1" priority="356" operator="notEqual">
      <formula>$L$24</formula>
    </cfRule>
  </conditionalFormatting>
  <conditionalFormatting sqref="M3:M22">
    <cfRule type="cellIs" dxfId="0" priority="358" operator="notEqual">
      <formula>$M$24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3" customWidth="1"/>
    <col min="2" max="2" width="7.42578125" style="12" bestFit="1" customWidth="1"/>
    <col min="3" max="5" width="6.5703125" style="12" bestFit="1" customWidth="1"/>
    <col min="6" max="6" width="7.5703125" style="12" bestFit="1" customWidth="1"/>
    <col min="7" max="18" width="6.5703125" style="12" bestFit="1" customWidth="1"/>
    <col min="19" max="19" width="2.7109375" style="12" customWidth="1"/>
    <col min="20" max="33" width="2" style="12" bestFit="1" customWidth="1"/>
    <col min="34" max="34" width="4" style="12" bestFit="1" customWidth="1"/>
    <col min="35" max="35" width="2" style="12" bestFit="1" customWidth="1"/>
    <col min="36" max="36" width="2.7109375" style="12" customWidth="1"/>
    <col min="37" max="16384" width="8.85546875" style="18"/>
  </cols>
  <sheetData>
    <row r="1" spans="1:35" ht="15.75" x14ac:dyDescent="0.25">
      <c r="A1" s="35" t="s">
        <v>47</v>
      </c>
      <c r="B1" s="36"/>
    </row>
    <row r="2" spans="1:35" ht="15.75" thickBot="1" x14ac:dyDescent="0.3">
      <c r="A2" s="26"/>
      <c r="B2" s="26" t="s">
        <v>0</v>
      </c>
    </row>
    <row r="3" spans="1:35" x14ac:dyDescent="0.25">
      <c r="A3" s="32" t="s">
        <v>28</v>
      </c>
      <c r="B3" s="37">
        <f t="shared" ref="B3:B25" si="0">SUM(T3:AI3)</f>
        <v>11</v>
      </c>
      <c r="C3" s="38" t="s">
        <v>49</v>
      </c>
      <c r="D3" s="8" t="s">
        <v>50</v>
      </c>
      <c r="E3" s="8" t="s">
        <v>51</v>
      </c>
      <c r="F3" s="8" t="s">
        <v>52</v>
      </c>
      <c r="G3" s="8" t="s">
        <v>53</v>
      </c>
      <c r="H3" s="8" t="s">
        <v>54</v>
      </c>
      <c r="I3" s="8" t="s">
        <v>55</v>
      </c>
      <c r="J3" s="8" t="s">
        <v>56</v>
      </c>
      <c r="K3" s="8" t="s">
        <v>57</v>
      </c>
      <c r="L3" s="8" t="s">
        <v>58</v>
      </c>
      <c r="M3" s="8" t="s">
        <v>59</v>
      </c>
      <c r="N3" s="8" t="s">
        <v>60</v>
      </c>
      <c r="O3" s="8" t="s">
        <v>61</v>
      </c>
      <c r="P3" s="8" t="s">
        <v>62</v>
      </c>
      <c r="Q3" s="8" t="s">
        <v>63</v>
      </c>
      <c r="R3" s="8" t="s">
        <v>64</v>
      </c>
      <c r="T3" s="12">
        <f t="shared" ref="T3:T25" si="1">IF(C3=$C$27,1,0)</f>
        <v>1</v>
      </c>
      <c r="U3" s="12">
        <f t="shared" ref="U3:U9" si="2">IF(D3=$D$27,1,0)</f>
        <v>0</v>
      </c>
      <c r="V3" s="12">
        <f t="shared" ref="V3:V25" si="3">IF(E3=$E$27,1,0)</f>
        <v>1</v>
      </c>
      <c r="W3" s="12">
        <f t="shared" ref="W3:W25" si="4">IF(F3=$F$27,1,0)</f>
        <v>1</v>
      </c>
      <c r="X3" s="12">
        <f t="shared" ref="X3:X25" si="5">IF(G3=$G$27,1,0)</f>
        <v>0</v>
      </c>
      <c r="Y3" s="12">
        <f t="shared" ref="Y3:Y25" si="6">IF(H3=$H$27,1,0)</f>
        <v>1</v>
      </c>
      <c r="Z3" s="12">
        <f t="shared" ref="Z3:Z9" si="7">IF(I3=$I$27,1,0)</f>
        <v>0</v>
      </c>
      <c r="AA3" s="12">
        <f t="shared" ref="AA3:AA25" si="8">IF(J3=$J$27,1,0)</f>
        <v>1</v>
      </c>
      <c r="AB3" s="12">
        <f t="shared" ref="AB3:AB9" si="9">IF(K3=$K$27,1,0)</f>
        <v>0</v>
      </c>
      <c r="AC3" s="12">
        <f t="shared" ref="AC3:AC9" si="10">IF(L3=$L$27,1,0)</f>
        <v>1</v>
      </c>
      <c r="AD3" s="12">
        <f t="shared" ref="AD3:AD25" si="11">IF(M3=$M$27,1,0)</f>
        <v>1</v>
      </c>
      <c r="AE3" s="12">
        <f t="shared" ref="AE3:AE25" si="12">IF(N3=$N$27,1,0)</f>
        <v>1</v>
      </c>
      <c r="AF3" s="12">
        <f t="shared" ref="AF3:AF25" si="13">IF(O3=$O$27,1,0)</f>
        <v>1</v>
      </c>
      <c r="AG3" s="12">
        <f t="shared" ref="AG3:AG25" si="14">IF(P3=$P$27,1,0)</f>
        <v>1</v>
      </c>
      <c r="AH3" s="12">
        <f t="shared" ref="AH3:AH24" si="15">IF(Q3=$Q$27,1,0)</f>
        <v>0</v>
      </c>
      <c r="AI3" s="12">
        <f t="shared" ref="AI3:AI25" si="16">IF(R3=$R$27,1,0)</f>
        <v>1</v>
      </c>
    </row>
    <row r="4" spans="1:35" x14ac:dyDescent="0.25">
      <c r="A4" s="9" t="s">
        <v>29</v>
      </c>
      <c r="B4" s="39">
        <f t="shared" si="0"/>
        <v>12</v>
      </c>
      <c r="C4" s="38" t="s">
        <v>49</v>
      </c>
      <c r="D4" s="8" t="s">
        <v>50</v>
      </c>
      <c r="E4" s="8" t="s">
        <v>51</v>
      </c>
      <c r="F4" s="8" t="s">
        <v>52</v>
      </c>
      <c r="G4" s="8" t="s">
        <v>65</v>
      </c>
      <c r="H4" s="8" t="s">
        <v>54</v>
      </c>
      <c r="I4" s="8" t="s">
        <v>55</v>
      </c>
      <c r="J4" s="8" t="s">
        <v>56</v>
      </c>
      <c r="K4" s="8" t="s">
        <v>57</v>
      </c>
      <c r="L4" s="8" t="s">
        <v>58</v>
      </c>
      <c r="M4" s="8" t="s">
        <v>59</v>
      </c>
      <c r="N4" s="8" t="s">
        <v>60</v>
      </c>
      <c r="O4" s="8" t="s">
        <v>61</v>
      </c>
      <c r="P4" s="8" t="s">
        <v>62</v>
      </c>
      <c r="Q4" s="8" t="s">
        <v>66</v>
      </c>
      <c r="R4" s="8" t="s">
        <v>67</v>
      </c>
      <c r="T4" s="12">
        <f t="shared" si="1"/>
        <v>1</v>
      </c>
      <c r="U4" s="12">
        <f t="shared" si="2"/>
        <v>0</v>
      </c>
      <c r="V4" s="12">
        <f t="shared" si="3"/>
        <v>1</v>
      </c>
      <c r="W4" s="12">
        <f t="shared" si="4"/>
        <v>1</v>
      </c>
      <c r="X4" s="12">
        <f t="shared" si="5"/>
        <v>1</v>
      </c>
      <c r="Y4" s="12">
        <f t="shared" si="6"/>
        <v>1</v>
      </c>
      <c r="Z4" s="12">
        <f t="shared" si="7"/>
        <v>0</v>
      </c>
      <c r="AA4" s="12">
        <f t="shared" si="8"/>
        <v>1</v>
      </c>
      <c r="AB4" s="12">
        <f t="shared" si="9"/>
        <v>0</v>
      </c>
      <c r="AC4" s="12">
        <f t="shared" si="10"/>
        <v>1</v>
      </c>
      <c r="AD4" s="12">
        <f t="shared" si="11"/>
        <v>1</v>
      </c>
      <c r="AE4" s="12">
        <f t="shared" si="12"/>
        <v>1</v>
      </c>
      <c r="AF4" s="12">
        <f t="shared" si="13"/>
        <v>1</v>
      </c>
      <c r="AG4" s="12">
        <f t="shared" si="14"/>
        <v>1</v>
      </c>
      <c r="AH4" s="12">
        <f t="shared" si="15"/>
        <v>1</v>
      </c>
      <c r="AI4" s="12">
        <f t="shared" si="16"/>
        <v>0</v>
      </c>
    </row>
    <row r="5" spans="1:35" x14ac:dyDescent="0.25">
      <c r="A5" s="9" t="s">
        <v>95</v>
      </c>
      <c r="B5" s="39">
        <f t="shared" ref="B5:B24" si="17">SUM(T5:AI5)</f>
        <v>11</v>
      </c>
      <c r="C5" s="38" t="s">
        <v>49</v>
      </c>
      <c r="D5" s="8" t="s">
        <v>50</v>
      </c>
      <c r="E5" s="8" t="s">
        <v>68</v>
      </c>
      <c r="F5" s="8" t="s">
        <v>52</v>
      </c>
      <c r="G5" s="8" t="s">
        <v>65</v>
      </c>
      <c r="H5" s="8" t="s">
        <v>54</v>
      </c>
      <c r="I5" s="8" t="s">
        <v>69</v>
      </c>
      <c r="J5" s="8" t="s">
        <v>70</v>
      </c>
      <c r="K5" s="8" t="s">
        <v>71</v>
      </c>
      <c r="L5" s="8" t="s">
        <v>58</v>
      </c>
      <c r="M5" s="8" t="s">
        <v>72</v>
      </c>
      <c r="N5" s="8" t="s">
        <v>60</v>
      </c>
      <c r="O5" s="8" t="s">
        <v>61</v>
      </c>
      <c r="P5" s="8" t="s">
        <v>62</v>
      </c>
      <c r="Q5" s="8" t="s">
        <v>63</v>
      </c>
      <c r="R5" s="8" t="s">
        <v>64</v>
      </c>
      <c r="T5" s="12">
        <f t="shared" si="1"/>
        <v>1</v>
      </c>
      <c r="U5" s="12">
        <f t="shared" si="2"/>
        <v>0</v>
      </c>
      <c r="V5" s="12">
        <f t="shared" si="3"/>
        <v>0</v>
      </c>
      <c r="W5" s="12">
        <f t="shared" si="4"/>
        <v>1</v>
      </c>
      <c r="X5" s="12">
        <f t="shared" si="5"/>
        <v>1</v>
      </c>
      <c r="Y5" s="12">
        <f t="shared" si="6"/>
        <v>1</v>
      </c>
      <c r="Z5" s="12">
        <f t="shared" si="7"/>
        <v>1</v>
      </c>
      <c r="AA5" s="12">
        <f t="shared" si="8"/>
        <v>0</v>
      </c>
      <c r="AB5" s="12">
        <f t="shared" si="9"/>
        <v>1</v>
      </c>
      <c r="AC5" s="12">
        <f t="shared" si="10"/>
        <v>1</v>
      </c>
      <c r="AD5" s="12">
        <f t="shared" si="11"/>
        <v>0</v>
      </c>
      <c r="AE5" s="12">
        <f t="shared" si="12"/>
        <v>1</v>
      </c>
      <c r="AF5" s="12">
        <f t="shared" si="13"/>
        <v>1</v>
      </c>
      <c r="AG5" s="12">
        <f t="shared" si="14"/>
        <v>1</v>
      </c>
      <c r="AH5" s="12">
        <f t="shared" si="15"/>
        <v>0</v>
      </c>
      <c r="AI5" s="12">
        <f t="shared" si="16"/>
        <v>1</v>
      </c>
    </row>
    <row r="6" spans="1:35" x14ac:dyDescent="0.25">
      <c r="A6" s="9" t="s">
        <v>96</v>
      </c>
      <c r="B6" s="39">
        <f t="shared" si="17"/>
        <v>9</v>
      </c>
      <c r="C6" s="38" t="s">
        <v>73</v>
      </c>
      <c r="D6" s="8" t="s">
        <v>50</v>
      </c>
      <c r="E6" s="8" t="s">
        <v>68</v>
      </c>
      <c r="F6" s="8" t="s">
        <v>74</v>
      </c>
      <c r="G6" s="8" t="s">
        <v>65</v>
      </c>
      <c r="H6" s="8" t="s">
        <v>54</v>
      </c>
      <c r="I6" s="8" t="s">
        <v>55</v>
      </c>
      <c r="J6" s="8" t="s">
        <v>56</v>
      </c>
      <c r="K6" s="8" t="s">
        <v>57</v>
      </c>
      <c r="L6" s="8" t="s">
        <v>58</v>
      </c>
      <c r="M6" s="8" t="s">
        <v>59</v>
      </c>
      <c r="N6" s="8" t="s">
        <v>60</v>
      </c>
      <c r="O6" s="8" t="s">
        <v>61</v>
      </c>
      <c r="P6" s="8" t="s">
        <v>62</v>
      </c>
      <c r="Q6" s="8" t="s">
        <v>63</v>
      </c>
      <c r="R6" s="8" t="s">
        <v>64</v>
      </c>
      <c r="T6" s="12">
        <f t="shared" si="1"/>
        <v>0</v>
      </c>
      <c r="U6" s="12">
        <f t="shared" si="2"/>
        <v>0</v>
      </c>
      <c r="V6" s="12">
        <f t="shared" si="3"/>
        <v>0</v>
      </c>
      <c r="W6" s="12">
        <f t="shared" si="4"/>
        <v>0</v>
      </c>
      <c r="X6" s="12">
        <f t="shared" si="5"/>
        <v>1</v>
      </c>
      <c r="Y6" s="12">
        <f t="shared" si="6"/>
        <v>1</v>
      </c>
      <c r="Z6" s="12">
        <f t="shared" si="7"/>
        <v>0</v>
      </c>
      <c r="AA6" s="12">
        <f t="shared" si="8"/>
        <v>1</v>
      </c>
      <c r="AB6" s="12">
        <f t="shared" si="9"/>
        <v>0</v>
      </c>
      <c r="AC6" s="12">
        <f t="shared" si="10"/>
        <v>1</v>
      </c>
      <c r="AD6" s="12">
        <f t="shared" si="11"/>
        <v>1</v>
      </c>
      <c r="AE6" s="12">
        <f t="shared" si="12"/>
        <v>1</v>
      </c>
      <c r="AF6" s="12">
        <f t="shared" si="13"/>
        <v>1</v>
      </c>
      <c r="AG6" s="12">
        <f t="shared" si="14"/>
        <v>1</v>
      </c>
      <c r="AH6" s="12">
        <f t="shared" si="15"/>
        <v>0</v>
      </c>
      <c r="AI6" s="12">
        <f t="shared" si="16"/>
        <v>1</v>
      </c>
    </row>
    <row r="7" spans="1:35" x14ac:dyDescent="0.25">
      <c r="A7" s="9" t="s">
        <v>97</v>
      </c>
      <c r="B7" s="39">
        <f t="shared" si="17"/>
        <v>10</v>
      </c>
      <c r="C7" s="38" t="s">
        <v>49</v>
      </c>
      <c r="D7" s="8" t="s">
        <v>50</v>
      </c>
      <c r="E7" s="8" t="s">
        <v>51</v>
      </c>
      <c r="F7" s="8" t="s">
        <v>52</v>
      </c>
      <c r="G7" s="8" t="s">
        <v>53</v>
      </c>
      <c r="H7" s="8" t="s">
        <v>54</v>
      </c>
      <c r="I7" s="8" t="s">
        <v>55</v>
      </c>
      <c r="J7" s="8" t="s">
        <v>70</v>
      </c>
      <c r="K7" s="8" t="s">
        <v>57</v>
      </c>
      <c r="L7" s="8" t="s">
        <v>58</v>
      </c>
      <c r="M7" s="8" t="s">
        <v>59</v>
      </c>
      <c r="N7" s="8" t="s">
        <v>60</v>
      </c>
      <c r="O7" s="8" t="s">
        <v>61</v>
      </c>
      <c r="P7" s="8" t="s">
        <v>62</v>
      </c>
      <c r="Q7" s="8" t="s">
        <v>63</v>
      </c>
      <c r="R7" s="8" t="s">
        <v>64</v>
      </c>
      <c r="T7" s="12">
        <f t="shared" si="1"/>
        <v>1</v>
      </c>
      <c r="U7" s="12">
        <f t="shared" si="2"/>
        <v>0</v>
      </c>
      <c r="V7" s="12">
        <f t="shared" si="3"/>
        <v>1</v>
      </c>
      <c r="W7" s="12">
        <f t="shared" si="4"/>
        <v>1</v>
      </c>
      <c r="X7" s="12">
        <f t="shared" si="5"/>
        <v>0</v>
      </c>
      <c r="Y7" s="12">
        <f t="shared" si="6"/>
        <v>1</v>
      </c>
      <c r="Z7" s="12">
        <f t="shared" si="7"/>
        <v>0</v>
      </c>
      <c r="AA7" s="12">
        <f t="shared" si="8"/>
        <v>0</v>
      </c>
      <c r="AB7" s="12">
        <f t="shared" si="9"/>
        <v>0</v>
      </c>
      <c r="AC7" s="12">
        <f t="shared" si="10"/>
        <v>1</v>
      </c>
      <c r="AD7" s="12">
        <f t="shared" si="11"/>
        <v>1</v>
      </c>
      <c r="AE7" s="12">
        <f t="shared" si="12"/>
        <v>1</v>
      </c>
      <c r="AF7" s="12">
        <f t="shared" si="13"/>
        <v>1</v>
      </c>
      <c r="AG7" s="12">
        <f t="shared" si="14"/>
        <v>1</v>
      </c>
      <c r="AH7" s="12">
        <f t="shared" si="15"/>
        <v>0</v>
      </c>
      <c r="AI7" s="12">
        <f t="shared" si="16"/>
        <v>1</v>
      </c>
    </row>
    <row r="8" spans="1:35" x14ac:dyDescent="0.25">
      <c r="A8" s="9" t="s">
        <v>30</v>
      </c>
      <c r="B8" s="39">
        <f t="shared" si="17"/>
        <v>12</v>
      </c>
      <c r="C8" s="38" t="s">
        <v>73</v>
      </c>
      <c r="D8" s="8" t="s">
        <v>50</v>
      </c>
      <c r="E8" s="8" t="s">
        <v>51</v>
      </c>
      <c r="F8" s="8" t="s">
        <v>74</v>
      </c>
      <c r="G8" s="8" t="s">
        <v>65</v>
      </c>
      <c r="H8" s="8" t="s">
        <v>54</v>
      </c>
      <c r="I8" s="8" t="s">
        <v>69</v>
      </c>
      <c r="J8" s="8" t="s">
        <v>56</v>
      </c>
      <c r="K8" s="8" t="s">
        <v>71</v>
      </c>
      <c r="L8" s="8" t="s">
        <v>75</v>
      </c>
      <c r="M8" s="8" t="s">
        <v>59</v>
      </c>
      <c r="N8" s="8" t="s">
        <v>60</v>
      </c>
      <c r="O8" s="8" t="s">
        <v>61</v>
      </c>
      <c r="P8" s="8" t="s">
        <v>62</v>
      </c>
      <c r="Q8" s="8" t="s">
        <v>66</v>
      </c>
      <c r="R8" s="8" t="s">
        <v>64</v>
      </c>
      <c r="T8" s="12">
        <f t="shared" si="1"/>
        <v>0</v>
      </c>
      <c r="U8" s="12">
        <f t="shared" si="2"/>
        <v>0</v>
      </c>
      <c r="V8" s="12">
        <f t="shared" si="3"/>
        <v>1</v>
      </c>
      <c r="W8" s="12">
        <f t="shared" si="4"/>
        <v>0</v>
      </c>
      <c r="X8" s="12">
        <f t="shared" si="5"/>
        <v>1</v>
      </c>
      <c r="Y8" s="12">
        <f t="shared" si="6"/>
        <v>1</v>
      </c>
      <c r="Z8" s="12">
        <f t="shared" si="7"/>
        <v>1</v>
      </c>
      <c r="AA8" s="12">
        <f t="shared" si="8"/>
        <v>1</v>
      </c>
      <c r="AB8" s="12">
        <f t="shared" si="9"/>
        <v>1</v>
      </c>
      <c r="AC8" s="12">
        <f t="shared" si="10"/>
        <v>0</v>
      </c>
      <c r="AD8" s="12">
        <f t="shared" si="11"/>
        <v>1</v>
      </c>
      <c r="AE8" s="12">
        <f t="shared" si="12"/>
        <v>1</v>
      </c>
      <c r="AF8" s="12">
        <f t="shared" si="13"/>
        <v>1</v>
      </c>
      <c r="AG8" s="12">
        <f t="shared" si="14"/>
        <v>1</v>
      </c>
      <c r="AH8" s="12">
        <f t="shared" si="15"/>
        <v>1</v>
      </c>
      <c r="AI8" s="12">
        <f t="shared" si="16"/>
        <v>1</v>
      </c>
    </row>
    <row r="9" spans="1:35" x14ac:dyDescent="0.25">
      <c r="A9" s="9" t="s">
        <v>31</v>
      </c>
      <c r="B9" s="39">
        <f t="shared" si="17"/>
        <v>10</v>
      </c>
      <c r="C9" s="38" t="s">
        <v>73</v>
      </c>
      <c r="D9" s="8" t="s">
        <v>50</v>
      </c>
      <c r="E9" s="8" t="s">
        <v>68</v>
      </c>
      <c r="F9" s="8" t="s">
        <v>52</v>
      </c>
      <c r="G9" s="8" t="s">
        <v>53</v>
      </c>
      <c r="H9" s="8" t="s">
        <v>54</v>
      </c>
      <c r="I9" s="8" t="s">
        <v>55</v>
      </c>
      <c r="J9" s="8" t="s">
        <v>56</v>
      </c>
      <c r="K9" s="8" t="s">
        <v>71</v>
      </c>
      <c r="L9" s="8" t="s">
        <v>58</v>
      </c>
      <c r="M9" s="8" t="s">
        <v>59</v>
      </c>
      <c r="N9" s="8" t="s">
        <v>60</v>
      </c>
      <c r="O9" s="8" t="s">
        <v>61</v>
      </c>
      <c r="P9" s="8" t="s">
        <v>62</v>
      </c>
      <c r="Q9" s="8" t="s">
        <v>63</v>
      </c>
      <c r="R9" s="8" t="s">
        <v>64</v>
      </c>
      <c r="T9" s="12">
        <f t="shared" si="1"/>
        <v>0</v>
      </c>
      <c r="U9" s="12">
        <f t="shared" si="2"/>
        <v>0</v>
      </c>
      <c r="V9" s="12">
        <f t="shared" si="3"/>
        <v>0</v>
      </c>
      <c r="W9" s="12">
        <f t="shared" si="4"/>
        <v>1</v>
      </c>
      <c r="X9" s="12">
        <f t="shared" si="5"/>
        <v>0</v>
      </c>
      <c r="Y9" s="12">
        <f t="shared" si="6"/>
        <v>1</v>
      </c>
      <c r="Z9" s="12">
        <f t="shared" si="7"/>
        <v>0</v>
      </c>
      <c r="AA9" s="12">
        <f t="shared" si="8"/>
        <v>1</v>
      </c>
      <c r="AB9" s="12">
        <f t="shared" si="9"/>
        <v>1</v>
      </c>
      <c r="AC9" s="12">
        <f t="shared" si="10"/>
        <v>1</v>
      </c>
      <c r="AD9" s="12">
        <f t="shared" si="11"/>
        <v>1</v>
      </c>
      <c r="AE9" s="12">
        <f t="shared" si="12"/>
        <v>1</v>
      </c>
      <c r="AF9" s="12">
        <f t="shared" si="13"/>
        <v>1</v>
      </c>
      <c r="AG9" s="12">
        <f t="shared" si="14"/>
        <v>1</v>
      </c>
      <c r="AH9" s="12">
        <f t="shared" si="15"/>
        <v>0</v>
      </c>
      <c r="AI9" s="12">
        <f t="shared" si="16"/>
        <v>1</v>
      </c>
    </row>
    <row r="10" spans="1:35" x14ac:dyDescent="0.25">
      <c r="A10" s="9" t="s">
        <v>33</v>
      </c>
      <c r="B10" s="71">
        <f t="shared" si="17"/>
        <v>4</v>
      </c>
      <c r="C10" s="38" t="s">
        <v>76</v>
      </c>
      <c r="D10" s="8" t="s">
        <v>77</v>
      </c>
      <c r="E10" s="8" t="s">
        <v>78</v>
      </c>
      <c r="F10" s="8" t="s">
        <v>79</v>
      </c>
      <c r="G10" s="8" t="s">
        <v>80</v>
      </c>
      <c r="H10" s="8" t="s">
        <v>81</v>
      </c>
      <c r="I10" s="8" t="s">
        <v>82</v>
      </c>
      <c r="J10" s="8" t="s">
        <v>83</v>
      </c>
      <c r="K10" s="8" t="s">
        <v>84</v>
      </c>
      <c r="L10" s="8" t="s">
        <v>85</v>
      </c>
      <c r="M10" s="8" t="s">
        <v>86</v>
      </c>
      <c r="N10" s="8" t="s">
        <v>87</v>
      </c>
      <c r="O10" s="8" t="s">
        <v>88</v>
      </c>
      <c r="P10" s="8" t="s">
        <v>89</v>
      </c>
      <c r="Q10" s="8" t="s">
        <v>90</v>
      </c>
      <c r="R10" s="8" t="s">
        <v>91</v>
      </c>
      <c r="T10" s="12">
        <f t="shared" si="1"/>
        <v>0</v>
      </c>
      <c r="U10" s="64">
        <v>1</v>
      </c>
      <c r="V10" s="12">
        <f t="shared" si="3"/>
        <v>0</v>
      </c>
      <c r="W10" s="12">
        <f t="shared" si="4"/>
        <v>0</v>
      </c>
      <c r="X10" s="12">
        <f t="shared" si="5"/>
        <v>0</v>
      </c>
      <c r="Y10" s="12">
        <f t="shared" si="6"/>
        <v>0</v>
      </c>
      <c r="Z10" s="64">
        <v>1</v>
      </c>
      <c r="AA10" s="12">
        <f t="shared" si="8"/>
        <v>0</v>
      </c>
      <c r="AB10" s="64">
        <v>1</v>
      </c>
      <c r="AC10" s="64">
        <v>1</v>
      </c>
      <c r="AD10" s="12">
        <f t="shared" si="11"/>
        <v>0</v>
      </c>
      <c r="AE10" s="12">
        <f t="shared" si="12"/>
        <v>0</v>
      </c>
      <c r="AF10" s="12">
        <f t="shared" si="13"/>
        <v>0</v>
      </c>
      <c r="AG10" s="12">
        <f t="shared" si="14"/>
        <v>0</v>
      </c>
      <c r="AH10" s="12">
        <f t="shared" si="15"/>
        <v>0</v>
      </c>
      <c r="AI10" s="12">
        <f t="shared" si="16"/>
        <v>0</v>
      </c>
    </row>
    <row r="11" spans="1:35" x14ac:dyDescent="0.25">
      <c r="A11" s="9" t="s">
        <v>98</v>
      </c>
      <c r="B11" s="39">
        <f t="shared" si="17"/>
        <v>11</v>
      </c>
      <c r="C11" s="38" t="s">
        <v>49</v>
      </c>
      <c r="D11" s="8" t="s">
        <v>50</v>
      </c>
      <c r="E11" s="8" t="s">
        <v>51</v>
      </c>
      <c r="F11" s="8" t="s">
        <v>74</v>
      </c>
      <c r="G11" s="8" t="s">
        <v>65</v>
      </c>
      <c r="H11" s="8" t="s">
        <v>54</v>
      </c>
      <c r="I11" s="8" t="s">
        <v>55</v>
      </c>
      <c r="J11" s="8" t="s">
        <v>56</v>
      </c>
      <c r="K11" s="8" t="s">
        <v>57</v>
      </c>
      <c r="L11" s="8" t="s">
        <v>58</v>
      </c>
      <c r="M11" s="8" t="s">
        <v>59</v>
      </c>
      <c r="N11" s="8" t="s">
        <v>60</v>
      </c>
      <c r="O11" s="8" t="s">
        <v>61</v>
      </c>
      <c r="P11" s="8" t="s">
        <v>62</v>
      </c>
      <c r="Q11" s="8" t="s">
        <v>66</v>
      </c>
      <c r="R11" s="8" t="s">
        <v>67</v>
      </c>
      <c r="T11" s="12">
        <f t="shared" si="1"/>
        <v>1</v>
      </c>
      <c r="U11" s="12">
        <f t="shared" ref="U11:U23" si="18">IF(D11=$D$27,1,0)</f>
        <v>0</v>
      </c>
      <c r="V11" s="12">
        <f t="shared" si="3"/>
        <v>1</v>
      </c>
      <c r="W11" s="12">
        <f t="shared" si="4"/>
        <v>0</v>
      </c>
      <c r="X11" s="12">
        <f t="shared" si="5"/>
        <v>1</v>
      </c>
      <c r="Y11" s="12">
        <f t="shared" si="6"/>
        <v>1</v>
      </c>
      <c r="Z11" s="12">
        <f t="shared" ref="Z11:Z23" si="19">IF(I11=$I$27,1,0)</f>
        <v>0</v>
      </c>
      <c r="AA11" s="12">
        <f t="shared" si="8"/>
        <v>1</v>
      </c>
      <c r="AB11" s="12">
        <f t="shared" ref="AB11:AB23" si="20">IF(K11=$K$27,1,0)</f>
        <v>0</v>
      </c>
      <c r="AC11" s="12">
        <f t="shared" ref="AC11:AC23" si="21">IF(L11=$L$27,1,0)</f>
        <v>1</v>
      </c>
      <c r="AD11" s="12">
        <f t="shared" si="11"/>
        <v>1</v>
      </c>
      <c r="AE11" s="12">
        <f t="shared" si="12"/>
        <v>1</v>
      </c>
      <c r="AF11" s="12">
        <f t="shared" si="13"/>
        <v>1</v>
      </c>
      <c r="AG11" s="12">
        <f t="shared" si="14"/>
        <v>1</v>
      </c>
      <c r="AH11" s="12">
        <f t="shared" si="15"/>
        <v>1</v>
      </c>
      <c r="AI11" s="12">
        <f t="shared" si="16"/>
        <v>0</v>
      </c>
    </row>
    <row r="12" spans="1:35" x14ac:dyDescent="0.25">
      <c r="A12" s="9" t="s">
        <v>99</v>
      </c>
      <c r="B12" s="39">
        <f t="shared" si="17"/>
        <v>13</v>
      </c>
      <c r="C12" s="38" t="s">
        <v>49</v>
      </c>
      <c r="D12" s="8" t="s">
        <v>92</v>
      </c>
      <c r="E12" s="8" t="s">
        <v>51</v>
      </c>
      <c r="F12" s="8" t="s">
        <v>52</v>
      </c>
      <c r="G12" s="8" t="s">
        <v>65</v>
      </c>
      <c r="H12" s="8" t="s">
        <v>54</v>
      </c>
      <c r="I12" s="8" t="s">
        <v>55</v>
      </c>
      <c r="J12" s="8" t="s">
        <v>70</v>
      </c>
      <c r="K12" s="8" t="s">
        <v>71</v>
      </c>
      <c r="L12" s="8" t="s">
        <v>75</v>
      </c>
      <c r="M12" s="8" t="s">
        <v>59</v>
      </c>
      <c r="N12" s="8" t="s">
        <v>60</v>
      </c>
      <c r="O12" s="8" t="s">
        <v>61</v>
      </c>
      <c r="P12" s="8" t="s">
        <v>62</v>
      </c>
      <c r="Q12" s="8" t="s">
        <v>66</v>
      </c>
      <c r="R12" s="8" t="s">
        <v>64</v>
      </c>
      <c r="T12" s="12">
        <f t="shared" si="1"/>
        <v>1</v>
      </c>
      <c r="U12" s="12">
        <f t="shared" si="18"/>
        <v>1</v>
      </c>
      <c r="V12" s="12">
        <f t="shared" si="3"/>
        <v>1</v>
      </c>
      <c r="W12" s="12">
        <f t="shared" si="4"/>
        <v>1</v>
      </c>
      <c r="X12" s="12">
        <f t="shared" si="5"/>
        <v>1</v>
      </c>
      <c r="Y12" s="12">
        <f t="shared" si="6"/>
        <v>1</v>
      </c>
      <c r="Z12" s="12">
        <f t="shared" si="19"/>
        <v>0</v>
      </c>
      <c r="AA12" s="12">
        <f t="shared" si="8"/>
        <v>0</v>
      </c>
      <c r="AB12" s="12">
        <f t="shared" si="20"/>
        <v>1</v>
      </c>
      <c r="AC12" s="12">
        <f t="shared" si="21"/>
        <v>0</v>
      </c>
      <c r="AD12" s="12">
        <f t="shared" si="11"/>
        <v>1</v>
      </c>
      <c r="AE12" s="12">
        <f t="shared" si="12"/>
        <v>1</v>
      </c>
      <c r="AF12" s="12">
        <f t="shared" si="13"/>
        <v>1</v>
      </c>
      <c r="AG12" s="12">
        <f t="shared" si="14"/>
        <v>1</v>
      </c>
      <c r="AH12" s="12">
        <f t="shared" si="15"/>
        <v>1</v>
      </c>
      <c r="AI12" s="12">
        <f t="shared" si="16"/>
        <v>1</v>
      </c>
    </row>
    <row r="13" spans="1:35" x14ac:dyDescent="0.25">
      <c r="A13" s="9" t="s">
        <v>100</v>
      </c>
      <c r="B13" s="39">
        <f t="shared" si="17"/>
        <v>10</v>
      </c>
      <c r="C13" s="38" t="s">
        <v>73</v>
      </c>
      <c r="D13" s="8" t="s">
        <v>92</v>
      </c>
      <c r="E13" s="8" t="s">
        <v>51</v>
      </c>
      <c r="F13" s="8" t="s">
        <v>52</v>
      </c>
      <c r="G13" s="8" t="s">
        <v>53</v>
      </c>
      <c r="H13" s="8" t="s">
        <v>54</v>
      </c>
      <c r="I13" s="8" t="s">
        <v>55</v>
      </c>
      <c r="J13" s="8" t="s">
        <v>56</v>
      </c>
      <c r="K13" s="8" t="s">
        <v>57</v>
      </c>
      <c r="L13" s="8" t="s">
        <v>58</v>
      </c>
      <c r="M13" s="8" t="s">
        <v>59</v>
      </c>
      <c r="N13" s="8" t="s">
        <v>60</v>
      </c>
      <c r="O13" s="8" t="s">
        <v>93</v>
      </c>
      <c r="P13" s="8" t="s">
        <v>62</v>
      </c>
      <c r="Q13" s="8" t="s">
        <v>66</v>
      </c>
      <c r="R13" s="8" t="s">
        <v>67</v>
      </c>
      <c r="T13" s="12">
        <f t="shared" si="1"/>
        <v>0</v>
      </c>
      <c r="U13" s="12">
        <f t="shared" si="18"/>
        <v>1</v>
      </c>
      <c r="V13" s="12">
        <f t="shared" si="3"/>
        <v>1</v>
      </c>
      <c r="W13" s="12">
        <f t="shared" si="4"/>
        <v>1</v>
      </c>
      <c r="X13" s="12">
        <f t="shared" si="5"/>
        <v>0</v>
      </c>
      <c r="Y13" s="12">
        <f t="shared" si="6"/>
        <v>1</v>
      </c>
      <c r="Z13" s="12">
        <f t="shared" si="19"/>
        <v>0</v>
      </c>
      <c r="AA13" s="12">
        <f t="shared" si="8"/>
        <v>1</v>
      </c>
      <c r="AB13" s="12">
        <f t="shared" si="20"/>
        <v>0</v>
      </c>
      <c r="AC13" s="12">
        <f t="shared" si="21"/>
        <v>1</v>
      </c>
      <c r="AD13" s="12">
        <f t="shared" si="11"/>
        <v>1</v>
      </c>
      <c r="AE13" s="12">
        <f t="shared" si="12"/>
        <v>1</v>
      </c>
      <c r="AF13" s="12">
        <f t="shared" si="13"/>
        <v>0</v>
      </c>
      <c r="AG13" s="12">
        <f t="shared" si="14"/>
        <v>1</v>
      </c>
      <c r="AH13" s="12">
        <f t="shared" si="15"/>
        <v>1</v>
      </c>
      <c r="AI13" s="12">
        <f t="shared" si="16"/>
        <v>0</v>
      </c>
    </row>
    <row r="14" spans="1:35" x14ac:dyDescent="0.25">
      <c r="A14" s="9" t="s">
        <v>101</v>
      </c>
      <c r="B14" s="39">
        <f t="shared" si="17"/>
        <v>11</v>
      </c>
      <c r="C14" s="38" t="s">
        <v>49</v>
      </c>
      <c r="D14" s="8" t="s">
        <v>50</v>
      </c>
      <c r="E14" s="8" t="s">
        <v>51</v>
      </c>
      <c r="F14" s="8" t="s">
        <v>52</v>
      </c>
      <c r="G14" s="8" t="s">
        <v>53</v>
      </c>
      <c r="H14" s="8" t="s">
        <v>54</v>
      </c>
      <c r="I14" s="8" t="s">
        <v>69</v>
      </c>
      <c r="J14" s="8" t="s">
        <v>70</v>
      </c>
      <c r="K14" s="8" t="s">
        <v>71</v>
      </c>
      <c r="L14" s="8" t="s">
        <v>58</v>
      </c>
      <c r="M14" s="8" t="s">
        <v>59</v>
      </c>
      <c r="N14" s="8" t="s">
        <v>60</v>
      </c>
      <c r="O14" s="8" t="s">
        <v>61</v>
      </c>
      <c r="P14" s="8" t="s">
        <v>62</v>
      </c>
      <c r="Q14" s="8" t="s">
        <v>63</v>
      </c>
      <c r="R14" s="8" t="s">
        <v>67</v>
      </c>
      <c r="T14" s="12">
        <f t="shared" si="1"/>
        <v>1</v>
      </c>
      <c r="U14" s="12">
        <f t="shared" si="18"/>
        <v>0</v>
      </c>
      <c r="V14" s="12">
        <f t="shared" si="3"/>
        <v>1</v>
      </c>
      <c r="W14" s="12">
        <f t="shared" si="4"/>
        <v>1</v>
      </c>
      <c r="X14" s="12">
        <f t="shared" si="5"/>
        <v>0</v>
      </c>
      <c r="Y14" s="12">
        <f t="shared" si="6"/>
        <v>1</v>
      </c>
      <c r="Z14" s="12">
        <f t="shared" si="19"/>
        <v>1</v>
      </c>
      <c r="AA14" s="12">
        <f t="shared" si="8"/>
        <v>0</v>
      </c>
      <c r="AB14" s="12">
        <f t="shared" si="20"/>
        <v>1</v>
      </c>
      <c r="AC14" s="12">
        <f t="shared" si="21"/>
        <v>1</v>
      </c>
      <c r="AD14" s="12">
        <f t="shared" si="11"/>
        <v>1</v>
      </c>
      <c r="AE14" s="12">
        <f t="shared" si="12"/>
        <v>1</v>
      </c>
      <c r="AF14" s="12">
        <f t="shared" si="13"/>
        <v>1</v>
      </c>
      <c r="AG14" s="12">
        <f t="shared" si="14"/>
        <v>1</v>
      </c>
      <c r="AH14" s="12">
        <f t="shared" si="15"/>
        <v>0</v>
      </c>
      <c r="AI14" s="12">
        <f t="shared" si="16"/>
        <v>0</v>
      </c>
    </row>
    <row r="15" spans="1:35" x14ac:dyDescent="0.25">
      <c r="A15" s="9" t="s">
        <v>102</v>
      </c>
      <c r="B15" s="39">
        <f t="shared" si="17"/>
        <v>14</v>
      </c>
      <c r="C15" s="38" t="s">
        <v>49</v>
      </c>
      <c r="D15" s="8" t="s">
        <v>50</v>
      </c>
      <c r="E15" s="8" t="s">
        <v>51</v>
      </c>
      <c r="F15" s="8" t="s">
        <v>74</v>
      </c>
      <c r="G15" s="8" t="s">
        <v>65</v>
      </c>
      <c r="H15" s="8" t="s">
        <v>54</v>
      </c>
      <c r="I15" s="8" t="s">
        <v>69</v>
      </c>
      <c r="J15" s="8" t="s">
        <v>56</v>
      </c>
      <c r="K15" s="8" t="s">
        <v>71</v>
      </c>
      <c r="L15" s="8" t="s">
        <v>58</v>
      </c>
      <c r="M15" s="8" t="s">
        <v>59</v>
      </c>
      <c r="N15" s="8" t="s">
        <v>60</v>
      </c>
      <c r="O15" s="8" t="s">
        <v>61</v>
      </c>
      <c r="P15" s="8" t="s">
        <v>62</v>
      </c>
      <c r="Q15" s="8" t="s">
        <v>66</v>
      </c>
      <c r="R15" s="8" t="s">
        <v>64</v>
      </c>
      <c r="T15" s="12">
        <f t="shared" si="1"/>
        <v>1</v>
      </c>
      <c r="U15" s="12">
        <f t="shared" si="18"/>
        <v>0</v>
      </c>
      <c r="V15" s="12">
        <f t="shared" si="3"/>
        <v>1</v>
      </c>
      <c r="W15" s="12">
        <f t="shared" si="4"/>
        <v>0</v>
      </c>
      <c r="X15" s="12">
        <f t="shared" si="5"/>
        <v>1</v>
      </c>
      <c r="Y15" s="12">
        <f t="shared" si="6"/>
        <v>1</v>
      </c>
      <c r="Z15" s="12">
        <f t="shared" si="19"/>
        <v>1</v>
      </c>
      <c r="AA15" s="12">
        <f t="shared" si="8"/>
        <v>1</v>
      </c>
      <c r="AB15" s="12">
        <f t="shared" si="20"/>
        <v>1</v>
      </c>
      <c r="AC15" s="12">
        <f t="shared" si="21"/>
        <v>1</v>
      </c>
      <c r="AD15" s="12">
        <f t="shared" si="11"/>
        <v>1</v>
      </c>
      <c r="AE15" s="12">
        <f t="shared" si="12"/>
        <v>1</v>
      </c>
      <c r="AF15" s="12">
        <f t="shared" si="13"/>
        <v>1</v>
      </c>
      <c r="AG15" s="12">
        <f t="shared" si="14"/>
        <v>1</v>
      </c>
      <c r="AH15" s="12">
        <f t="shared" si="15"/>
        <v>1</v>
      </c>
      <c r="AI15" s="12">
        <f t="shared" si="16"/>
        <v>1</v>
      </c>
    </row>
    <row r="16" spans="1:35" x14ac:dyDescent="0.25">
      <c r="A16" s="9" t="s">
        <v>103</v>
      </c>
      <c r="B16" s="39">
        <f t="shared" si="17"/>
        <v>12</v>
      </c>
      <c r="C16" s="38" t="s">
        <v>49</v>
      </c>
      <c r="D16" s="8" t="s">
        <v>92</v>
      </c>
      <c r="E16" s="8" t="s">
        <v>51</v>
      </c>
      <c r="F16" s="8" t="s">
        <v>74</v>
      </c>
      <c r="G16" s="8" t="s">
        <v>65</v>
      </c>
      <c r="H16" s="8" t="s">
        <v>54</v>
      </c>
      <c r="I16" s="8" t="s">
        <v>55</v>
      </c>
      <c r="J16" s="8" t="s">
        <v>56</v>
      </c>
      <c r="K16" s="8" t="s">
        <v>71</v>
      </c>
      <c r="L16" s="8" t="s">
        <v>75</v>
      </c>
      <c r="M16" s="8" t="s">
        <v>59</v>
      </c>
      <c r="N16" s="8" t="s">
        <v>60</v>
      </c>
      <c r="O16" s="8" t="s">
        <v>61</v>
      </c>
      <c r="P16" s="8" t="s">
        <v>62</v>
      </c>
      <c r="Q16" s="8" t="s">
        <v>63</v>
      </c>
      <c r="R16" s="8" t="s">
        <v>64</v>
      </c>
      <c r="T16" s="12">
        <f t="shared" si="1"/>
        <v>1</v>
      </c>
      <c r="U16" s="12">
        <f t="shared" si="18"/>
        <v>1</v>
      </c>
      <c r="V16" s="12">
        <f t="shared" si="3"/>
        <v>1</v>
      </c>
      <c r="W16" s="12">
        <f t="shared" si="4"/>
        <v>0</v>
      </c>
      <c r="X16" s="12">
        <f t="shared" si="5"/>
        <v>1</v>
      </c>
      <c r="Y16" s="12">
        <f t="shared" si="6"/>
        <v>1</v>
      </c>
      <c r="Z16" s="12">
        <f t="shared" si="19"/>
        <v>0</v>
      </c>
      <c r="AA16" s="12">
        <f t="shared" si="8"/>
        <v>1</v>
      </c>
      <c r="AB16" s="12">
        <f t="shared" si="20"/>
        <v>1</v>
      </c>
      <c r="AC16" s="12">
        <f t="shared" si="21"/>
        <v>0</v>
      </c>
      <c r="AD16" s="12">
        <f t="shared" si="11"/>
        <v>1</v>
      </c>
      <c r="AE16" s="12">
        <f t="shared" si="12"/>
        <v>1</v>
      </c>
      <c r="AF16" s="12">
        <f t="shared" si="13"/>
        <v>1</v>
      </c>
      <c r="AG16" s="12">
        <f t="shared" si="14"/>
        <v>1</v>
      </c>
      <c r="AH16" s="12">
        <f t="shared" si="15"/>
        <v>0</v>
      </c>
      <c r="AI16" s="12">
        <f t="shared" si="16"/>
        <v>1</v>
      </c>
    </row>
    <row r="17" spans="1:44" x14ac:dyDescent="0.25">
      <c r="A17" s="9" t="s">
        <v>34</v>
      </c>
      <c r="B17" s="39">
        <f t="shared" si="17"/>
        <v>12</v>
      </c>
      <c r="C17" s="38" t="s">
        <v>49</v>
      </c>
      <c r="D17" s="8" t="s">
        <v>50</v>
      </c>
      <c r="E17" s="8" t="s">
        <v>51</v>
      </c>
      <c r="F17" s="8" t="s">
        <v>52</v>
      </c>
      <c r="G17" s="8" t="s">
        <v>65</v>
      </c>
      <c r="H17" s="8" t="s">
        <v>54</v>
      </c>
      <c r="I17" s="8" t="s">
        <v>55</v>
      </c>
      <c r="J17" s="8" t="s">
        <v>56</v>
      </c>
      <c r="K17" s="8" t="s">
        <v>57</v>
      </c>
      <c r="L17" s="8" t="s">
        <v>75</v>
      </c>
      <c r="M17" s="8" t="s">
        <v>59</v>
      </c>
      <c r="N17" s="8" t="s">
        <v>60</v>
      </c>
      <c r="O17" s="8" t="s">
        <v>61</v>
      </c>
      <c r="P17" s="8" t="s">
        <v>62</v>
      </c>
      <c r="Q17" s="8" t="s">
        <v>66</v>
      </c>
      <c r="R17" s="8" t="s">
        <v>64</v>
      </c>
      <c r="T17" s="12">
        <f t="shared" si="1"/>
        <v>1</v>
      </c>
      <c r="U17" s="12">
        <f t="shared" si="18"/>
        <v>0</v>
      </c>
      <c r="V17" s="12">
        <f t="shared" si="3"/>
        <v>1</v>
      </c>
      <c r="W17" s="12">
        <f t="shared" si="4"/>
        <v>1</v>
      </c>
      <c r="X17" s="12">
        <f t="shared" si="5"/>
        <v>1</v>
      </c>
      <c r="Y17" s="12">
        <f t="shared" si="6"/>
        <v>1</v>
      </c>
      <c r="Z17" s="12">
        <f t="shared" si="19"/>
        <v>0</v>
      </c>
      <c r="AA17" s="12">
        <f t="shared" si="8"/>
        <v>1</v>
      </c>
      <c r="AB17" s="12">
        <f t="shared" si="20"/>
        <v>0</v>
      </c>
      <c r="AC17" s="12">
        <f t="shared" si="21"/>
        <v>0</v>
      </c>
      <c r="AD17" s="12">
        <f t="shared" si="11"/>
        <v>1</v>
      </c>
      <c r="AE17" s="12">
        <f t="shared" si="12"/>
        <v>1</v>
      </c>
      <c r="AF17" s="12">
        <f t="shared" si="13"/>
        <v>1</v>
      </c>
      <c r="AG17" s="12">
        <f t="shared" si="14"/>
        <v>1</v>
      </c>
      <c r="AH17" s="12">
        <f t="shared" si="15"/>
        <v>1</v>
      </c>
      <c r="AI17" s="12">
        <f t="shared" si="16"/>
        <v>1</v>
      </c>
    </row>
    <row r="18" spans="1:44" x14ac:dyDescent="0.25">
      <c r="A18" s="9" t="s">
        <v>35</v>
      </c>
      <c r="B18" s="39">
        <f t="shared" si="17"/>
        <v>12</v>
      </c>
      <c r="C18" s="38" t="s">
        <v>49</v>
      </c>
      <c r="D18" s="8" t="s">
        <v>50</v>
      </c>
      <c r="E18" s="8" t="s">
        <v>51</v>
      </c>
      <c r="F18" s="8" t="s">
        <v>52</v>
      </c>
      <c r="G18" s="8" t="s">
        <v>65</v>
      </c>
      <c r="H18" s="8" t="s">
        <v>54</v>
      </c>
      <c r="I18" s="8" t="s">
        <v>55</v>
      </c>
      <c r="J18" s="8" t="s">
        <v>56</v>
      </c>
      <c r="K18" s="8" t="s">
        <v>57</v>
      </c>
      <c r="L18" s="8" t="s">
        <v>75</v>
      </c>
      <c r="M18" s="8" t="s">
        <v>59</v>
      </c>
      <c r="N18" s="8" t="s">
        <v>60</v>
      </c>
      <c r="O18" s="8" t="s">
        <v>61</v>
      </c>
      <c r="P18" s="8" t="s">
        <v>62</v>
      </c>
      <c r="Q18" s="8" t="s">
        <v>66</v>
      </c>
      <c r="R18" s="8" t="s">
        <v>64</v>
      </c>
      <c r="T18" s="12">
        <f t="shared" si="1"/>
        <v>1</v>
      </c>
      <c r="U18" s="12">
        <f t="shared" si="18"/>
        <v>0</v>
      </c>
      <c r="V18" s="12">
        <f t="shared" si="3"/>
        <v>1</v>
      </c>
      <c r="W18" s="12">
        <f t="shared" si="4"/>
        <v>1</v>
      </c>
      <c r="X18" s="12">
        <f t="shared" si="5"/>
        <v>1</v>
      </c>
      <c r="Y18" s="12">
        <f t="shared" si="6"/>
        <v>1</v>
      </c>
      <c r="Z18" s="12">
        <f t="shared" si="19"/>
        <v>0</v>
      </c>
      <c r="AA18" s="12">
        <f t="shared" si="8"/>
        <v>1</v>
      </c>
      <c r="AB18" s="12">
        <f t="shared" si="20"/>
        <v>0</v>
      </c>
      <c r="AC18" s="12">
        <f t="shared" si="21"/>
        <v>0</v>
      </c>
      <c r="AD18" s="12">
        <f t="shared" si="11"/>
        <v>1</v>
      </c>
      <c r="AE18" s="12">
        <f t="shared" si="12"/>
        <v>1</v>
      </c>
      <c r="AF18" s="12">
        <f t="shared" si="13"/>
        <v>1</v>
      </c>
      <c r="AG18" s="12">
        <f t="shared" si="14"/>
        <v>1</v>
      </c>
      <c r="AH18" s="12">
        <f t="shared" si="15"/>
        <v>1</v>
      </c>
      <c r="AI18" s="12">
        <f t="shared" si="16"/>
        <v>1</v>
      </c>
    </row>
    <row r="19" spans="1:44" x14ac:dyDescent="0.25">
      <c r="A19" s="9" t="s">
        <v>36</v>
      </c>
      <c r="B19" s="39">
        <f t="shared" si="17"/>
        <v>12</v>
      </c>
      <c r="C19" s="38" t="s">
        <v>49</v>
      </c>
      <c r="D19" s="8" t="s">
        <v>50</v>
      </c>
      <c r="E19" s="8" t="s">
        <v>68</v>
      </c>
      <c r="F19" s="8" t="s">
        <v>52</v>
      </c>
      <c r="G19" s="8" t="s">
        <v>65</v>
      </c>
      <c r="H19" s="8" t="s">
        <v>54</v>
      </c>
      <c r="I19" s="8" t="s">
        <v>55</v>
      </c>
      <c r="J19" s="8" t="s">
        <v>56</v>
      </c>
      <c r="K19" s="8" t="s">
        <v>71</v>
      </c>
      <c r="L19" s="8" t="s">
        <v>75</v>
      </c>
      <c r="M19" s="8" t="s">
        <v>59</v>
      </c>
      <c r="N19" s="8" t="s">
        <v>60</v>
      </c>
      <c r="O19" s="8" t="s">
        <v>61</v>
      </c>
      <c r="P19" s="8" t="s">
        <v>62</v>
      </c>
      <c r="Q19" s="8" t="s">
        <v>66</v>
      </c>
      <c r="R19" s="8" t="s">
        <v>64</v>
      </c>
      <c r="T19" s="12">
        <f t="shared" si="1"/>
        <v>1</v>
      </c>
      <c r="U19" s="12">
        <f t="shared" si="18"/>
        <v>0</v>
      </c>
      <c r="V19" s="12">
        <f t="shared" si="3"/>
        <v>0</v>
      </c>
      <c r="W19" s="12">
        <f t="shared" si="4"/>
        <v>1</v>
      </c>
      <c r="X19" s="12">
        <f t="shared" si="5"/>
        <v>1</v>
      </c>
      <c r="Y19" s="12">
        <f t="shared" si="6"/>
        <v>1</v>
      </c>
      <c r="Z19" s="12">
        <f t="shared" si="19"/>
        <v>0</v>
      </c>
      <c r="AA19" s="12">
        <f t="shared" si="8"/>
        <v>1</v>
      </c>
      <c r="AB19" s="12">
        <f t="shared" si="20"/>
        <v>1</v>
      </c>
      <c r="AC19" s="12">
        <f t="shared" si="21"/>
        <v>0</v>
      </c>
      <c r="AD19" s="12">
        <f t="shared" si="11"/>
        <v>1</v>
      </c>
      <c r="AE19" s="12">
        <f t="shared" si="12"/>
        <v>1</v>
      </c>
      <c r="AF19" s="12">
        <f t="shared" si="13"/>
        <v>1</v>
      </c>
      <c r="AG19" s="12">
        <f t="shared" si="14"/>
        <v>1</v>
      </c>
      <c r="AH19" s="12">
        <f t="shared" si="15"/>
        <v>1</v>
      </c>
      <c r="AI19" s="12">
        <f t="shared" si="16"/>
        <v>1</v>
      </c>
    </row>
    <row r="20" spans="1:44" x14ac:dyDescent="0.25">
      <c r="A20" s="9" t="s">
        <v>37</v>
      </c>
      <c r="B20" s="39">
        <f t="shared" si="17"/>
        <v>10</v>
      </c>
      <c r="C20" s="38" t="s">
        <v>49</v>
      </c>
      <c r="D20" s="8" t="s">
        <v>50</v>
      </c>
      <c r="E20" s="8" t="s">
        <v>51</v>
      </c>
      <c r="F20" s="8" t="s">
        <v>52</v>
      </c>
      <c r="G20" s="8" t="s">
        <v>65</v>
      </c>
      <c r="H20" s="8" t="s">
        <v>54</v>
      </c>
      <c r="I20" s="8" t="s">
        <v>69</v>
      </c>
      <c r="J20" s="8" t="s">
        <v>56</v>
      </c>
      <c r="K20" s="8" t="s">
        <v>57</v>
      </c>
      <c r="L20" s="8" t="s">
        <v>75</v>
      </c>
      <c r="M20" s="8" t="s">
        <v>59</v>
      </c>
      <c r="N20" s="8" t="s">
        <v>94</v>
      </c>
      <c r="O20" s="8" t="s">
        <v>93</v>
      </c>
      <c r="P20" s="8" t="s">
        <v>62</v>
      </c>
      <c r="Q20" s="8" t="s">
        <v>63</v>
      </c>
      <c r="R20" s="8" t="s">
        <v>64</v>
      </c>
      <c r="T20" s="12">
        <f t="shared" si="1"/>
        <v>1</v>
      </c>
      <c r="U20" s="12">
        <f t="shared" si="18"/>
        <v>0</v>
      </c>
      <c r="V20" s="12">
        <f t="shared" si="3"/>
        <v>1</v>
      </c>
      <c r="W20" s="12">
        <f t="shared" si="4"/>
        <v>1</v>
      </c>
      <c r="X20" s="12">
        <f t="shared" si="5"/>
        <v>1</v>
      </c>
      <c r="Y20" s="12">
        <f t="shared" si="6"/>
        <v>1</v>
      </c>
      <c r="Z20" s="12">
        <f t="shared" si="19"/>
        <v>1</v>
      </c>
      <c r="AA20" s="12">
        <f t="shared" si="8"/>
        <v>1</v>
      </c>
      <c r="AB20" s="12">
        <f t="shared" si="20"/>
        <v>0</v>
      </c>
      <c r="AC20" s="12">
        <f t="shared" si="21"/>
        <v>0</v>
      </c>
      <c r="AD20" s="12">
        <f t="shared" si="11"/>
        <v>1</v>
      </c>
      <c r="AE20" s="12">
        <f t="shared" si="12"/>
        <v>0</v>
      </c>
      <c r="AF20" s="12">
        <f t="shared" si="13"/>
        <v>0</v>
      </c>
      <c r="AG20" s="12">
        <f t="shared" si="14"/>
        <v>1</v>
      </c>
      <c r="AH20" s="12">
        <f t="shared" si="15"/>
        <v>0</v>
      </c>
      <c r="AI20" s="12">
        <f t="shared" si="16"/>
        <v>1</v>
      </c>
    </row>
    <row r="21" spans="1:44" x14ac:dyDescent="0.25">
      <c r="A21" s="9" t="s">
        <v>104</v>
      </c>
      <c r="B21" s="39">
        <f t="shared" si="17"/>
        <v>10</v>
      </c>
      <c r="C21" s="38" t="s">
        <v>73</v>
      </c>
      <c r="D21" s="8" t="s">
        <v>50</v>
      </c>
      <c r="E21" s="8" t="s">
        <v>51</v>
      </c>
      <c r="F21" s="8" t="s">
        <v>74</v>
      </c>
      <c r="G21" s="8" t="s">
        <v>53</v>
      </c>
      <c r="H21" s="8" t="s">
        <v>54</v>
      </c>
      <c r="I21" s="8" t="s">
        <v>69</v>
      </c>
      <c r="J21" s="8" t="s">
        <v>56</v>
      </c>
      <c r="K21" s="8" t="s">
        <v>71</v>
      </c>
      <c r="L21" s="8" t="s">
        <v>58</v>
      </c>
      <c r="M21" s="8" t="s">
        <v>59</v>
      </c>
      <c r="N21" s="8" t="s">
        <v>60</v>
      </c>
      <c r="O21" s="8" t="s">
        <v>61</v>
      </c>
      <c r="P21" s="8" t="s">
        <v>62</v>
      </c>
      <c r="Q21" s="8" t="s">
        <v>63</v>
      </c>
      <c r="R21" s="8" t="s">
        <v>67</v>
      </c>
      <c r="T21" s="12">
        <f t="shared" si="1"/>
        <v>0</v>
      </c>
      <c r="U21" s="12">
        <f t="shared" si="18"/>
        <v>0</v>
      </c>
      <c r="V21" s="12">
        <f t="shared" si="3"/>
        <v>1</v>
      </c>
      <c r="W21" s="12">
        <f t="shared" si="4"/>
        <v>0</v>
      </c>
      <c r="X21" s="12">
        <f t="shared" si="5"/>
        <v>0</v>
      </c>
      <c r="Y21" s="12">
        <f t="shared" si="6"/>
        <v>1</v>
      </c>
      <c r="Z21" s="12">
        <f t="shared" si="19"/>
        <v>1</v>
      </c>
      <c r="AA21" s="12">
        <f t="shared" si="8"/>
        <v>1</v>
      </c>
      <c r="AB21" s="12">
        <f t="shared" si="20"/>
        <v>1</v>
      </c>
      <c r="AC21" s="12">
        <f t="shared" si="21"/>
        <v>1</v>
      </c>
      <c r="AD21" s="12">
        <f t="shared" si="11"/>
        <v>1</v>
      </c>
      <c r="AE21" s="12">
        <f t="shared" si="12"/>
        <v>1</v>
      </c>
      <c r="AF21" s="12">
        <f t="shared" si="13"/>
        <v>1</v>
      </c>
      <c r="AG21" s="12">
        <f t="shared" si="14"/>
        <v>1</v>
      </c>
      <c r="AH21" s="12">
        <f t="shared" si="15"/>
        <v>0</v>
      </c>
      <c r="AI21" s="12">
        <f t="shared" si="16"/>
        <v>0</v>
      </c>
    </row>
    <row r="22" spans="1:44" x14ac:dyDescent="0.25">
      <c r="A22" s="9" t="s">
        <v>105</v>
      </c>
      <c r="B22" s="39">
        <f t="shared" si="17"/>
        <v>12</v>
      </c>
      <c r="C22" s="38" t="s">
        <v>49</v>
      </c>
      <c r="D22" s="8" t="s">
        <v>50</v>
      </c>
      <c r="E22" s="8" t="s">
        <v>51</v>
      </c>
      <c r="F22" s="8" t="s">
        <v>52</v>
      </c>
      <c r="G22" s="8" t="s">
        <v>65</v>
      </c>
      <c r="H22" s="8" t="s">
        <v>54</v>
      </c>
      <c r="I22" s="8" t="s">
        <v>55</v>
      </c>
      <c r="J22" s="8" t="s">
        <v>56</v>
      </c>
      <c r="K22" s="8" t="s">
        <v>57</v>
      </c>
      <c r="L22" s="8" t="s">
        <v>58</v>
      </c>
      <c r="M22" s="8" t="s">
        <v>59</v>
      </c>
      <c r="N22" s="8" t="s">
        <v>60</v>
      </c>
      <c r="O22" s="8" t="s">
        <v>61</v>
      </c>
      <c r="P22" s="8" t="s">
        <v>62</v>
      </c>
      <c r="Q22" s="8" t="s">
        <v>63</v>
      </c>
      <c r="R22" s="8" t="s">
        <v>64</v>
      </c>
      <c r="T22" s="12">
        <f t="shared" si="1"/>
        <v>1</v>
      </c>
      <c r="U22" s="12">
        <f t="shared" si="18"/>
        <v>0</v>
      </c>
      <c r="V22" s="12">
        <f t="shared" si="3"/>
        <v>1</v>
      </c>
      <c r="W22" s="12">
        <f t="shared" si="4"/>
        <v>1</v>
      </c>
      <c r="X22" s="12">
        <f t="shared" si="5"/>
        <v>1</v>
      </c>
      <c r="Y22" s="12">
        <f t="shared" si="6"/>
        <v>1</v>
      </c>
      <c r="Z22" s="12">
        <f t="shared" si="19"/>
        <v>0</v>
      </c>
      <c r="AA22" s="12">
        <f t="shared" si="8"/>
        <v>1</v>
      </c>
      <c r="AB22" s="12">
        <f t="shared" si="20"/>
        <v>0</v>
      </c>
      <c r="AC22" s="12">
        <f t="shared" si="21"/>
        <v>1</v>
      </c>
      <c r="AD22" s="12">
        <f t="shared" si="11"/>
        <v>1</v>
      </c>
      <c r="AE22" s="12">
        <f t="shared" si="12"/>
        <v>1</v>
      </c>
      <c r="AF22" s="12">
        <f t="shared" si="13"/>
        <v>1</v>
      </c>
      <c r="AG22" s="12">
        <f t="shared" si="14"/>
        <v>1</v>
      </c>
      <c r="AH22" s="12">
        <f t="shared" si="15"/>
        <v>0</v>
      </c>
      <c r="AI22" s="12">
        <f t="shared" si="16"/>
        <v>1</v>
      </c>
    </row>
    <row r="23" spans="1:44" x14ac:dyDescent="0.25">
      <c r="A23" s="9" t="s">
        <v>106</v>
      </c>
      <c r="B23" s="39">
        <f t="shared" si="17"/>
        <v>14</v>
      </c>
      <c r="C23" s="38" t="s">
        <v>49</v>
      </c>
      <c r="D23" s="8" t="s">
        <v>92</v>
      </c>
      <c r="E23" s="8" t="s">
        <v>51</v>
      </c>
      <c r="F23" s="8" t="s">
        <v>52</v>
      </c>
      <c r="G23" s="8" t="s">
        <v>65</v>
      </c>
      <c r="H23" s="8" t="s">
        <v>54</v>
      </c>
      <c r="I23" s="8" t="s">
        <v>69</v>
      </c>
      <c r="J23" s="8" t="s">
        <v>56</v>
      </c>
      <c r="K23" s="8" t="s">
        <v>57</v>
      </c>
      <c r="L23" s="8" t="s">
        <v>58</v>
      </c>
      <c r="M23" s="8" t="s">
        <v>72</v>
      </c>
      <c r="N23" s="8" t="s">
        <v>60</v>
      </c>
      <c r="O23" s="8" t="s">
        <v>61</v>
      </c>
      <c r="P23" s="8" t="s">
        <v>62</v>
      </c>
      <c r="Q23" s="8" t="s">
        <v>66</v>
      </c>
      <c r="R23" s="8" t="s">
        <v>64</v>
      </c>
      <c r="T23" s="12">
        <f t="shared" si="1"/>
        <v>1</v>
      </c>
      <c r="U23" s="12">
        <f t="shared" si="18"/>
        <v>1</v>
      </c>
      <c r="V23" s="12">
        <f t="shared" si="3"/>
        <v>1</v>
      </c>
      <c r="W23" s="12">
        <f t="shared" si="4"/>
        <v>1</v>
      </c>
      <c r="X23" s="12">
        <f t="shared" si="5"/>
        <v>1</v>
      </c>
      <c r="Y23" s="12">
        <f t="shared" si="6"/>
        <v>1</v>
      </c>
      <c r="Z23" s="12">
        <f t="shared" si="19"/>
        <v>1</v>
      </c>
      <c r="AA23" s="12">
        <f t="shared" si="8"/>
        <v>1</v>
      </c>
      <c r="AB23" s="12">
        <f t="shared" si="20"/>
        <v>0</v>
      </c>
      <c r="AC23" s="12">
        <f t="shared" si="21"/>
        <v>1</v>
      </c>
      <c r="AD23" s="12">
        <f t="shared" si="11"/>
        <v>0</v>
      </c>
      <c r="AE23" s="12">
        <f t="shared" si="12"/>
        <v>1</v>
      </c>
      <c r="AF23" s="12">
        <f t="shared" si="13"/>
        <v>1</v>
      </c>
      <c r="AG23" s="12">
        <f t="shared" si="14"/>
        <v>1</v>
      </c>
      <c r="AH23" s="12">
        <f t="shared" si="15"/>
        <v>1</v>
      </c>
      <c r="AI23" s="12">
        <f t="shared" si="16"/>
        <v>1</v>
      </c>
    </row>
    <row r="24" spans="1:44" x14ac:dyDescent="0.25">
      <c r="A24" s="9" t="s">
        <v>107</v>
      </c>
      <c r="B24" s="71">
        <f t="shared" si="17"/>
        <v>4</v>
      </c>
      <c r="C24" s="38" t="s">
        <v>76</v>
      </c>
      <c r="D24" s="8" t="s">
        <v>77</v>
      </c>
      <c r="E24" s="8" t="s">
        <v>78</v>
      </c>
      <c r="F24" s="8" t="s">
        <v>79</v>
      </c>
      <c r="G24" s="8" t="s">
        <v>80</v>
      </c>
      <c r="H24" s="8" t="s">
        <v>81</v>
      </c>
      <c r="I24" s="8" t="s">
        <v>82</v>
      </c>
      <c r="J24" s="8" t="s">
        <v>83</v>
      </c>
      <c r="K24" s="8" t="s">
        <v>84</v>
      </c>
      <c r="L24" s="8" t="s">
        <v>85</v>
      </c>
      <c r="M24" s="8" t="s">
        <v>86</v>
      </c>
      <c r="N24" s="8" t="s">
        <v>87</v>
      </c>
      <c r="O24" s="8" t="s">
        <v>88</v>
      </c>
      <c r="P24" s="8" t="s">
        <v>89</v>
      </c>
      <c r="Q24" s="8" t="s">
        <v>90</v>
      </c>
      <c r="R24" s="8" t="s">
        <v>91</v>
      </c>
      <c r="T24" s="12">
        <f t="shared" si="1"/>
        <v>0</v>
      </c>
      <c r="U24" s="64">
        <v>1</v>
      </c>
      <c r="V24" s="12">
        <f t="shared" si="3"/>
        <v>0</v>
      </c>
      <c r="W24" s="12">
        <f t="shared" si="4"/>
        <v>0</v>
      </c>
      <c r="X24" s="12">
        <f t="shared" si="5"/>
        <v>0</v>
      </c>
      <c r="Y24" s="12">
        <f t="shared" si="6"/>
        <v>0</v>
      </c>
      <c r="Z24" s="64">
        <v>1</v>
      </c>
      <c r="AA24" s="12">
        <f t="shared" si="8"/>
        <v>0</v>
      </c>
      <c r="AB24" s="64">
        <v>1</v>
      </c>
      <c r="AC24" s="64">
        <v>1</v>
      </c>
      <c r="AD24" s="12">
        <f t="shared" si="11"/>
        <v>0</v>
      </c>
      <c r="AE24" s="12">
        <f t="shared" si="12"/>
        <v>0</v>
      </c>
      <c r="AF24" s="12">
        <f t="shared" si="13"/>
        <v>0</v>
      </c>
      <c r="AG24" s="12">
        <f t="shared" si="14"/>
        <v>0</v>
      </c>
      <c r="AH24" s="12">
        <f t="shared" si="15"/>
        <v>0</v>
      </c>
      <c r="AI24" s="12">
        <f t="shared" si="16"/>
        <v>0</v>
      </c>
    </row>
    <row r="25" spans="1:44" ht="15.75" thickBot="1" x14ac:dyDescent="0.3">
      <c r="A25" s="40" t="s">
        <v>44</v>
      </c>
      <c r="B25" s="41">
        <f t="shared" si="0"/>
        <v>12.5</v>
      </c>
      <c r="C25" s="38" t="str">
        <f t="shared" ref="C25:L25" si="22">IF(C35&gt;0.5, C31, C32)</f>
        <v>Indy</v>
      </c>
      <c r="D25" s="8" t="str">
        <f t="shared" si="22"/>
        <v>Phil</v>
      </c>
      <c r="E25" s="8" t="str">
        <f t="shared" si="22"/>
        <v>Minn</v>
      </c>
      <c r="F25" s="8" t="str">
        <f t="shared" si="22"/>
        <v>Wash</v>
      </c>
      <c r="G25" s="8" t="str">
        <f t="shared" si="22"/>
        <v>Houst</v>
      </c>
      <c r="H25" s="8" t="str">
        <f t="shared" si="22"/>
        <v>Pitt</v>
      </c>
      <c r="I25" s="8" t="str">
        <f t="shared" si="22"/>
        <v>Jax</v>
      </c>
      <c r="J25" s="8" t="str">
        <f t="shared" si="22"/>
        <v>Den</v>
      </c>
      <c r="K25" s="8" t="str">
        <f t="shared" si="22"/>
        <v>StL</v>
      </c>
      <c r="L25" s="8" t="str">
        <f t="shared" si="22"/>
        <v>Det</v>
      </c>
      <c r="M25" s="8" t="str">
        <f t="shared" ref="M25:R25" si="23">IF(M35&gt;0.5, M31, M32)</f>
        <v>NE</v>
      </c>
      <c r="N25" s="8" t="str">
        <f t="shared" si="23"/>
        <v>Seat</v>
      </c>
      <c r="O25" s="8" t="str">
        <f t="shared" si="23"/>
        <v>SD</v>
      </c>
      <c r="P25" s="8" t="str">
        <f t="shared" si="23"/>
        <v>Dallas</v>
      </c>
      <c r="Q25" s="69" t="s">
        <v>112</v>
      </c>
      <c r="R25" s="8" t="str">
        <f t="shared" si="23"/>
        <v>SF</v>
      </c>
      <c r="T25" s="12">
        <f t="shared" si="1"/>
        <v>1</v>
      </c>
      <c r="U25" s="12">
        <f>IF(D25=$D$27,1,0)</f>
        <v>0</v>
      </c>
      <c r="V25" s="12">
        <f t="shared" si="3"/>
        <v>1</v>
      </c>
      <c r="W25" s="12">
        <f t="shared" si="4"/>
        <v>1</v>
      </c>
      <c r="X25" s="12">
        <f t="shared" si="5"/>
        <v>1</v>
      </c>
      <c r="Y25" s="12">
        <f t="shared" si="6"/>
        <v>1</v>
      </c>
      <c r="Z25" s="12">
        <f>IF(I25=$I$27,1,0)</f>
        <v>0</v>
      </c>
      <c r="AA25" s="12">
        <f t="shared" si="8"/>
        <v>1</v>
      </c>
      <c r="AB25" s="12">
        <f>IF(K25=$K$27,1,0)</f>
        <v>0</v>
      </c>
      <c r="AC25" s="12">
        <f>IF(L25=$L$27,1,0)</f>
        <v>1</v>
      </c>
      <c r="AD25" s="12">
        <f t="shared" si="11"/>
        <v>1</v>
      </c>
      <c r="AE25" s="12">
        <f t="shared" si="12"/>
        <v>1</v>
      </c>
      <c r="AF25" s="12">
        <f t="shared" si="13"/>
        <v>1</v>
      </c>
      <c r="AG25" s="12">
        <f t="shared" si="14"/>
        <v>1</v>
      </c>
      <c r="AH25" s="70">
        <v>0.5</v>
      </c>
      <c r="AI25" s="12">
        <f t="shared" si="16"/>
        <v>1</v>
      </c>
    </row>
    <row r="26" spans="1:44" x14ac:dyDescent="0.25">
      <c r="A26" s="34" t="s">
        <v>114</v>
      </c>
      <c r="B26" s="64" t="s">
        <v>108</v>
      </c>
    </row>
    <row r="27" spans="1:44" x14ac:dyDescent="0.25">
      <c r="A27" s="33"/>
      <c r="C27" s="8" t="s">
        <v>49</v>
      </c>
      <c r="D27" s="8" t="s">
        <v>92</v>
      </c>
      <c r="E27" s="8" t="s">
        <v>51</v>
      </c>
      <c r="F27" s="8" t="s">
        <v>52</v>
      </c>
      <c r="G27" s="8" t="s">
        <v>65</v>
      </c>
      <c r="H27" s="8" t="s">
        <v>54</v>
      </c>
      <c r="I27" s="8" t="s">
        <v>69</v>
      </c>
      <c r="J27" s="8" t="s">
        <v>56</v>
      </c>
      <c r="K27" s="8" t="s">
        <v>71</v>
      </c>
      <c r="L27" s="8" t="s">
        <v>58</v>
      </c>
      <c r="M27" s="8" t="s">
        <v>59</v>
      </c>
      <c r="N27" s="8" t="s">
        <v>60</v>
      </c>
      <c r="O27" s="8" t="s">
        <v>61</v>
      </c>
      <c r="P27" s="8" t="s">
        <v>62</v>
      </c>
      <c r="Q27" s="8" t="s">
        <v>66</v>
      </c>
      <c r="R27" s="8" t="s">
        <v>64</v>
      </c>
    </row>
    <row r="28" spans="1:44" x14ac:dyDescent="0.25">
      <c r="A28" s="42"/>
      <c r="C28" s="12">
        <v>1</v>
      </c>
      <c r="D28" s="12">
        <v>1</v>
      </c>
      <c r="E28" s="12">
        <v>1</v>
      </c>
      <c r="F28" s="12">
        <v>1</v>
      </c>
      <c r="G28" s="12">
        <v>1</v>
      </c>
      <c r="H28" s="12">
        <v>1</v>
      </c>
      <c r="I28" s="12">
        <v>1</v>
      </c>
      <c r="J28" s="12">
        <v>1</v>
      </c>
      <c r="K28" s="12">
        <v>1</v>
      </c>
      <c r="L28" s="12">
        <v>1</v>
      </c>
      <c r="M28" s="12">
        <v>1</v>
      </c>
      <c r="N28" s="12">
        <v>1</v>
      </c>
      <c r="O28" s="12">
        <v>1</v>
      </c>
      <c r="P28" s="12">
        <v>1</v>
      </c>
      <c r="Q28" s="12">
        <v>1</v>
      </c>
      <c r="R28" s="12">
        <v>1</v>
      </c>
    </row>
    <row r="30" spans="1:44" s="50" customFormat="1" x14ac:dyDescent="0.25">
      <c r="A30" s="48" t="s">
        <v>43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</row>
    <row r="31" spans="1:44" customFormat="1" x14ac:dyDescent="0.25">
      <c r="A31" s="51" t="s">
        <v>38</v>
      </c>
      <c r="B31" s="3"/>
      <c r="C31" s="3" t="s">
        <v>49</v>
      </c>
      <c r="D31" s="3" t="s">
        <v>50</v>
      </c>
      <c r="E31" s="3" t="s">
        <v>51</v>
      </c>
      <c r="F31" s="3" t="s">
        <v>52</v>
      </c>
      <c r="G31" s="3" t="s">
        <v>65</v>
      </c>
      <c r="H31" s="3" t="s">
        <v>54</v>
      </c>
      <c r="I31" s="3" t="s">
        <v>55</v>
      </c>
      <c r="J31" s="3" t="s">
        <v>56</v>
      </c>
      <c r="K31" s="3" t="s">
        <v>57</v>
      </c>
      <c r="L31" s="3" t="s">
        <v>75</v>
      </c>
      <c r="M31" s="3" t="s">
        <v>59</v>
      </c>
      <c r="N31" s="3" t="s">
        <v>60</v>
      </c>
      <c r="O31" s="3" t="s">
        <v>61</v>
      </c>
      <c r="P31" s="3" t="s">
        <v>62</v>
      </c>
      <c r="Q31" s="3" t="s">
        <v>66</v>
      </c>
      <c r="R31" s="3" t="s">
        <v>64</v>
      </c>
      <c r="S31" s="3"/>
      <c r="T31" s="3">
        <f>IF(C31=C$27,1,0)</f>
        <v>1</v>
      </c>
      <c r="U31" s="3">
        <f t="shared" ref="U31:AH31" si="24">IF(D31=D$27,1,0)</f>
        <v>0</v>
      </c>
      <c r="V31" s="3">
        <f t="shared" si="24"/>
        <v>1</v>
      </c>
      <c r="W31" s="3">
        <f t="shared" si="24"/>
        <v>1</v>
      </c>
      <c r="X31" s="3">
        <f t="shared" si="24"/>
        <v>1</v>
      </c>
      <c r="Y31" s="3">
        <f t="shared" si="24"/>
        <v>1</v>
      </c>
      <c r="Z31" s="3">
        <f t="shared" si="24"/>
        <v>0</v>
      </c>
      <c r="AA31" s="3">
        <f t="shared" si="24"/>
        <v>1</v>
      </c>
      <c r="AB31" s="3">
        <f t="shared" si="24"/>
        <v>0</v>
      </c>
      <c r="AC31" s="3">
        <f t="shared" si="24"/>
        <v>0</v>
      </c>
      <c r="AD31" s="3">
        <f t="shared" si="24"/>
        <v>1</v>
      </c>
      <c r="AE31" s="3">
        <f t="shared" si="24"/>
        <v>1</v>
      </c>
      <c r="AF31" s="3">
        <f t="shared" si="24"/>
        <v>1</v>
      </c>
      <c r="AG31" s="3">
        <f t="shared" si="24"/>
        <v>1</v>
      </c>
      <c r="AH31" s="3">
        <f t="shared" si="24"/>
        <v>1</v>
      </c>
      <c r="AI31" s="3">
        <f>IF(R31=R$27,1,0)</f>
        <v>1</v>
      </c>
      <c r="AJ31" s="3"/>
      <c r="AK31" s="3"/>
      <c r="AL31" s="3"/>
      <c r="AM31" s="3"/>
      <c r="AN31" s="3"/>
      <c r="AO31" s="3"/>
      <c r="AP31" s="3"/>
      <c r="AQ31" s="3"/>
      <c r="AR31" s="3"/>
    </row>
    <row r="32" spans="1:44" customFormat="1" x14ac:dyDescent="0.25">
      <c r="A32" s="51" t="s">
        <v>39</v>
      </c>
      <c r="B32" s="3"/>
      <c r="C32" s="3" t="s">
        <v>73</v>
      </c>
      <c r="D32" s="3" t="s">
        <v>92</v>
      </c>
      <c r="E32" s="3" t="s">
        <v>68</v>
      </c>
      <c r="F32" s="3" t="s">
        <v>74</v>
      </c>
      <c r="G32" s="3" t="s">
        <v>53</v>
      </c>
      <c r="H32" s="3" t="s">
        <v>110</v>
      </c>
      <c r="I32" s="3" t="s">
        <v>69</v>
      </c>
      <c r="J32" s="3" t="s">
        <v>70</v>
      </c>
      <c r="K32" s="3" t="s">
        <v>71</v>
      </c>
      <c r="L32" s="3" t="s">
        <v>58</v>
      </c>
      <c r="M32" s="3" t="s">
        <v>72</v>
      </c>
      <c r="N32" s="3" t="s">
        <v>94</v>
      </c>
      <c r="O32" s="3" t="s">
        <v>93</v>
      </c>
      <c r="P32" s="3" t="s">
        <v>111</v>
      </c>
      <c r="Q32" s="3" t="s">
        <v>63</v>
      </c>
      <c r="R32" s="3" t="s">
        <v>67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customFormat="1" x14ac:dyDescent="0.25">
      <c r="A33" s="51" t="s">
        <v>40</v>
      </c>
      <c r="B33" s="3"/>
      <c r="C33" s="3">
        <f t="shared" ref="C33:R33" si="25">COUNTIF(C3:C24,C$31)</f>
        <v>15</v>
      </c>
      <c r="D33" s="3">
        <f t="shared" si="25"/>
        <v>16</v>
      </c>
      <c r="E33" s="3">
        <f t="shared" si="25"/>
        <v>16</v>
      </c>
      <c r="F33" s="3">
        <f t="shared" si="25"/>
        <v>14</v>
      </c>
      <c r="G33" s="3">
        <f t="shared" si="25"/>
        <v>14</v>
      </c>
      <c r="H33" s="3">
        <f t="shared" si="25"/>
        <v>20</v>
      </c>
      <c r="I33" s="3">
        <f t="shared" si="25"/>
        <v>13</v>
      </c>
      <c r="J33" s="3">
        <f t="shared" si="25"/>
        <v>16</v>
      </c>
      <c r="K33" s="3">
        <f t="shared" si="25"/>
        <v>11</v>
      </c>
      <c r="L33" s="3">
        <f t="shared" si="25"/>
        <v>7</v>
      </c>
      <c r="M33" s="3">
        <f t="shared" si="25"/>
        <v>18</v>
      </c>
      <c r="N33" s="3">
        <f t="shared" si="25"/>
        <v>19</v>
      </c>
      <c r="O33" s="3">
        <f t="shared" si="25"/>
        <v>18</v>
      </c>
      <c r="P33" s="3">
        <f t="shared" si="25"/>
        <v>20</v>
      </c>
      <c r="Q33" s="3">
        <f t="shared" si="25"/>
        <v>10</v>
      </c>
      <c r="R33" s="3">
        <f t="shared" si="25"/>
        <v>15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customFormat="1" x14ac:dyDescent="0.25">
      <c r="A34" s="51" t="s">
        <v>41</v>
      </c>
      <c r="B34" s="3"/>
      <c r="C34" s="3">
        <f t="shared" ref="C34:R34" si="26">COUNTIF(C3:C24,C$32)</f>
        <v>5</v>
      </c>
      <c r="D34" s="3">
        <f t="shared" si="26"/>
        <v>4</v>
      </c>
      <c r="E34" s="3">
        <f t="shared" si="26"/>
        <v>4</v>
      </c>
      <c r="F34" s="3">
        <f t="shared" si="26"/>
        <v>6</v>
      </c>
      <c r="G34" s="3">
        <f t="shared" si="26"/>
        <v>6</v>
      </c>
      <c r="H34" s="3">
        <f t="shared" si="26"/>
        <v>0</v>
      </c>
      <c r="I34" s="3">
        <f t="shared" si="26"/>
        <v>7</v>
      </c>
      <c r="J34" s="3">
        <f t="shared" si="26"/>
        <v>4</v>
      </c>
      <c r="K34" s="3">
        <f t="shared" si="26"/>
        <v>9</v>
      </c>
      <c r="L34" s="3">
        <f t="shared" si="26"/>
        <v>13</v>
      </c>
      <c r="M34" s="3">
        <f t="shared" si="26"/>
        <v>2</v>
      </c>
      <c r="N34" s="3">
        <f t="shared" si="26"/>
        <v>1</v>
      </c>
      <c r="O34" s="3">
        <f t="shared" si="26"/>
        <v>2</v>
      </c>
      <c r="P34" s="3">
        <f t="shared" si="26"/>
        <v>0</v>
      </c>
      <c r="Q34" s="3">
        <f t="shared" si="26"/>
        <v>10</v>
      </c>
      <c r="R34" s="3">
        <f t="shared" si="26"/>
        <v>5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customFormat="1" x14ac:dyDescent="0.25">
      <c r="A35" s="51" t="s">
        <v>42</v>
      </c>
      <c r="B35" s="3"/>
      <c r="C35" s="52">
        <f>C33/SUM(C33:C34)</f>
        <v>0.75</v>
      </c>
      <c r="D35" s="52">
        <f t="shared" ref="D35:R35" si="27">D33/SUM(D33:D34)</f>
        <v>0.8</v>
      </c>
      <c r="E35" s="52">
        <f t="shared" si="27"/>
        <v>0.8</v>
      </c>
      <c r="F35" s="52">
        <f t="shared" si="27"/>
        <v>0.7</v>
      </c>
      <c r="G35" s="52">
        <f t="shared" si="27"/>
        <v>0.7</v>
      </c>
      <c r="H35" s="52">
        <f t="shared" si="27"/>
        <v>1</v>
      </c>
      <c r="I35" s="52">
        <f t="shared" si="27"/>
        <v>0.65</v>
      </c>
      <c r="J35" s="52">
        <f t="shared" si="27"/>
        <v>0.8</v>
      </c>
      <c r="K35" s="52">
        <f t="shared" si="27"/>
        <v>0.55000000000000004</v>
      </c>
      <c r="L35" s="52">
        <f t="shared" si="27"/>
        <v>0.35</v>
      </c>
      <c r="M35" s="52">
        <f t="shared" si="27"/>
        <v>0.9</v>
      </c>
      <c r="N35" s="52">
        <f t="shared" si="27"/>
        <v>0.95</v>
      </c>
      <c r="O35" s="52">
        <f t="shared" si="27"/>
        <v>0.9</v>
      </c>
      <c r="P35" s="52">
        <f t="shared" si="27"/>
        <v>1</v>
      </c>
      <c r="Q35" s="52">
        <f t="shared" si="27"/>
        <v>0.5</v>
      </c>
      <c r="R35" s="52">
        <f t="shared" si="27"/>
        <v>0.75</v>
      </c>
      <c r="S35" s="52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7" spans="1:44" s="50" customFormat="1" x14ac:dyDescent="0.25">
      <c r="A37" s="48" t="s">
        <v>23</v>
      </c>
      <c r="B37" s="49">
        <f>SUM(T31:AI31)</f>
        <v>12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</row>
  </sheetData>
  <conditionalFormatting sqref="D3:D9 D11:D23 D25">
    <cfRule type="cellIs" dxfId="352" priority="82" operator="notEqual">
      <formula>$D$27</formula>
    </cfRule>
  </conditionalFormatting>
  <conditionalFormatting sqref="I3:I9 I11:I23 I25">
    <cfRule type="cellIs" dxfId="351" priority="92" operator="notEqual">
      <formula>$I$27</formula>
    </cfRule>
  </conditionalFormatting>
  <conditionalFormatting sqref="K3:K9 K11:K23 K25">
    <cfRule type="cellIs" dxfId="350" priority="96" operator="notEqual">
      <formula>$K$27</formula>
    </cfRule>
  </conditionalFormatting>
  <conditionalFormatting sqref="L3:L9 L11:L23 L25">
    <cfRule type="cellIs" dxfId="349" priority="98" operator="notEqual">
      <formula>$L$27</formula>
    </cfRule>
  </conditionalFormatting>
  <conditionalFormatting sqref="C3:C25">
    <cfRule type="cellIs" dxfId="348" priority="111" operator="notEqual">
      <formula>$C$27</formula>
    </cfRule>
  </conditionalFormatting>
  <conditionalFormatting sqref="E3:E25">
    <cfRule type="cellIs" dxfId="347" priority="115" operator="notEqual">
      <formula>$E$27</formula>
    </cfRule>
  </conditionalFormatting>
  <conditionalFormatting sqref="F3:F25">
    <cfRule type="cellIs" dxfId="346" priority="117" operator="notEqual">
      <formula>$F$27</formula>
    </cfRule>
  </conditionalFormatting>
  <conditionalFormatting sqref="G3:G25">
    <cfRule type="cellIs" dxfId="345" priority="119" operator="notEqual">
      <formula>$G$27</formula>
    </cfRule>
  </conditionalFormatting>
  <conditionalFormatting sqref="H3:H25">
    <cfRule type="cellIs" dxfId="344" priority="121" operator="notEqual">
      <formula>$H$27</formula>
    </cfRule>
  </conditionalFormatting>
  <conditionalFormatting sqref="J3:J25">
    <cfRule type="cellIs" dxfId="343" priority="125" operator="notEqual">
      <formula>$J$27</formula>
    </cfRule>
  </conditionalFormatting>
  <conditionalFormatting sqref="M3:M25">
    <cfRule type="cellIs" dxfId="342" priority="131" operator="notEqual">
      <formula>$M$27</formula>
    </cfRule>
  </conditionalFormatting>
  <conditionalFormatting sqref="N3:N25">
    <cfRule type="cellIs" dxfId="341" priority="133" operator="notEqual">
      <formula>$N$27</formula>
    </cfRule>
  </conditionalFormatting>
  <conditionalFormatting sqref="O3:O25">
    <cfRule type="cellIs" dxfId="340" priority="135" operator="notEqual">
      <formula>$O$27</formula>
    </cfRule>
  </conditionalFormatting>
  <conditionalFormatting sqref="P3:P25">
    <cfRule type="cellIs" dxfId="339" priority="137" operator="notEqual">
      <formula>$P$27</formula>
    </cfRule>
  </conditionalFormatting>
  <conditionalFormatting sqref="Q3:Q24">
    <cfRule type="cellIs" dxfId="338" priority="139" operator="notEqual">
      <formula>$Q$27</formula>
    </cfRule>
  </conditionalFormatting>
  <conditionalFormatting sqref="R3:R25">
    <cfRule type="cellIs" dxfId="337" priority="141" operator="notEqual">
      <formula>$R$27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3" customWidth="1"/>
    <col min="2" max="2" width="7.42578125" style="12" bestFit="1" customWidth="1"/>
    <col min="3" max="18" width="6.5703125" style="12" bestFit="1" customWidth="1"/>
    <col min="19" max="19" width="2.7109375" style="12" customWidth="1"/>
    <col min="20" max="35" width="2" style="12" bestFit="1" customWidth="1"/>
    <col min="36" max="36" width="2.7109375" style="12" customWidth="1"/>
    <col min="37" max="16384" width="8.85546875" style="18"/>
  </cols>
  <sheetData>
    <row r="1" spans="1:35" ht="15.75" x14ac:dyDescent="0.25">
      <c r="A1" s="35" t="s">
        <v>109</v>
      </c>
      <c r="B1" s="36"/>
    </row>
    <row r="2" spans="1:35" ht="15.75" thickBot="1" x14ac:dyDescent="0.3">
      <c r="A2" s="26"/>
      <c r="B2" s="26" t="s">
        <v>0</v>
      </c>
    </row>
    <row r="3" spans="1:35" x14ac:dyDescent="0.25">
      <c r="A3" s="32" t="s">
        <v>28</v>
      </c>
      <c r="B3" s="72">
        <v>7</v>
      </c>
      <c r="C3" s="38" t="s">
        <v>115</v>
      </c>
      <c r="D3" s="8" t="s">
        <v>115</v>
      </c>
      <c r="E3" s="8" t="s">
        <v>115</v>
      </c>
      <c r="F3" s="8" t="s">
        <v>115</v>
      </c>
      <c r="G3" s="8" t="s">
        <v>115</v>
      </c>
      <c r="H3" s="8" t="s">
        <v>115</v>
      </c>
      <c r="I3" s="8" t="s">
        <v>115</v>
      </c>
      <c r="J3" s="8" t="s">
        <v>115</v>
      </c>
      <c r="K3" s="8" t="s">
        <v>115</v>
      </c>
      <c r="L3" s="8" t="s">
        <v>115</v>
      </c>
      <c r="M3" s="8" t="s">
        <v>115</v>
      </c>
      <c r="N3" s="8" t="s">
        <v>115</v>
      </c>
      <c r="O3" s="8" t="s">
        <v>115</v>
      </c>
      <c r="P3" s="8" t="s">
        <v>115</v>
      </c>
      <c r="Q3" s="8" t="s">
        <v>115</v>
      </c>
      <c r="R3" s="8" t="s">
        <v>115</v>
      </c>
      <c r="T3" s="12">
        <f t="shared" ref="T3:T25" si="0">IF(C3=$C$27,1,0)</f>
        <v>0</v>
      </c>
      <c r="U3" s="12">
        <f t="shared" ref="U3:U25" si="1">IF(D3=$D$27,1,0)</f>
        <v>0</v>
      </c>
      <c r="V3" s="12">
        <f t="shared" ref="V3:V25" si="2">IF(E3=$E$27,1,0)</f>
        <v>0</v>
      </c>
      <c r="W3" s="12">
        <f t="shared" ref="W3:W25" si="3">IF(F3=$F$27,1,0)</f>
        <v>0</v>
      </c>
      <c r="X3" s="12">
        <f t="shared" ref="X3:X25" si="4">IF(G3=$G$27,1,0)</f>
        <v>0</v>
      </c>
      <c r="Y3" s="12">
        <f t="shared" ref="Y3:Y25" si="5">IF(H3=$H$27,1,0)</f>
        <v>0</v>
      </c>
      <c r="Z3" s="12">
        <f t="shared" ref="Z3:Z25" si="6">IF(I3=$I$27,1,0)</f>
        <v>0</v>
      </c>
      <c r="AA3" s="12">
        <f t="shared" ref="AA3:AA25" si="7">IF(J3=$J$27,1,0)</f>
        <v>0</v>
      </c>
      <c r="AB3" s="12">
        <f t="shared" ref="AB3:AB25" si="8">IF(K3=$K$27,1,0)</f>
        <v>0</v>
      </c>
      <c r="AC3" s="12">
        <f t="shared" ref="AC3:AC25" si="9">IF(L3=$L$27,1,0)</f>
        <v>0</v>
      </c>
      <c r="AD3" s="12">
        <f t="shared" ref="AD3:AD25" si="10">IF(M3=$M$27,1,0)</f>
        <v>0</v>
      </c>
      <c r="AE3" s="12">
        <f t="shared" ref="AE3:AE25" si="11">IF(N3=$N$27,1,0)</f>
        <v>0</v>
      </c>
      <c r="AF3" s="12">
        <f t="shared" ref="AF3:AF25" si="12">IF(O3=$O$27,1,0)</f>
        <v>0</v>
      </c>
      <c r="AG3" s="12">
        <f t="shared" ref="AG3:AG25" si="13">IF(P3=$P$27,1,0)</f>
        <v>0</v>
      </c>
      <c r="AH3" s="12">
        <f t="shared" ref="AH3:AH25" si="14">IF(Q3=$Q$27,1,0)</f>
        <v>0</v>
      </c>
      <c r="AI3" s="12">
        <f t="shared" ref="AI3:AI25" si="15">IF(R3=$R$27,1,0)</f>
        <v>0</v>
      </c>
    </row>
    <row r="4" spans="1:35" x14ac:dyDescent="0.25">
      <c r="A4" s="9" t="s">
        <v>29</v>
      </c>
      <c r="B4" s="39">
        <f t="shared" ref="B4:B25" si="16">SUM(T4:AI4)</f>
        <v>9</v>
      </c>
      <c r="C4" s="38" t="s">
        <v>49</v>
      </c>
      <c r="D4" s="8" t="s">
        <v>92</v>
      </c>
      <c r="E4" s="8" t="s">
        <v>66</v>
      </c>
      <c r="F4" s="8" t="s">
        <v>71</v>
      </c>
      <c r="G4" s="8" t="s">
        <v>73</v>
      </c>
      <c r="H4" s="8" t="s">
        <v>54</v>
      </c>
      <c r="I4" s="8" t="s">
        <v>55</v>
      </c>
      <c r="J4" s="8" t="s">
        <v>57</v>
      </c>
      <c r="K4" s="8" t="s">
        <v>51</v>
      </c>
      <c r="L4" s="8" t="s">
        <v>60</v>
      </c>
      <c r="M4" s="8" t="s">
        <v>62</v>
      </c>
      <c r="N4" s="8" t="s">
        <v>93</v>
      </c>
      <c r="O4" s="8" t="s">
        <v>63</v>
      </c>
      <c r="P4" s="8" t="s">
        <v>56</v>
      </c>
      <c r="Q4" s="8" t="s">
        <v>59</v>
      </c>
      <c r="R4" s="8" t="s">
        <v>50</v>
      </c>
      <c r="T4" s="12">
        <f t="shared" si="0"/>
        <v>1</v>
      </c>
      <c r="U4" s="12">
        <f t="shared" si="1"/>
        <v>1</v>
      </c>
      <c r="V4" s="12">
        <f t="shared" si="2"/>
        <v>0</v>
      </c>
      <c r="W4" s="12">
        <f t="shared" si="3"/>
        <v>0</v>
      </c>
      <c r="X4" s="12">
        <f t="shared" si="4"/>
        <v>0</v>
      </c>
      <c r="Y4" s="12">
        <f t="shared" si="5"/>
        <v>1</v>
      </c>
      <c r="Z4" s="12">
        <f t="shared" si="6"/>
        <v>1</v>
      </c>
      <c r="AA4" s="12">
        <f t="shared" si="7"/>
        <v>0</v>
      </c>
      <c r="AB4" s="12">
        <f t="shared" si="8"/>
        <v>0</v>
      </c>
      <c r="AC4" s="12">
        <f t="shared" si="9"/>
        <v>0</v>
      </c>
      <c r="AD4" s="12">
        <f t="shared" si="10"/>
        <v>1</v>
      </c>
      <c r="AE4" s="12">
        <f t="shared" si="11"/>
        <v>1</v>
      </c>
      <c r="AF4" s="12">
        <f t="shared" si="12"/>
        <v>1</v>
      </c>
      <c r="AG4" s="12">
        <f t="shared" si="13"/>
        <v>1</v>
      </c>
      <c r="AH4" s="12">
        <f t="shared" si="14"/>
        <v>1</v>
      </c>
      <c r="AI4" s="12">
        <f t="shared" si="15"/>
        <v>0</v>
      </c>
    </row>
    <row r="5" spans="1:35" x14ac:dyDescent="0.25">
      <c r="A5" s="9" t="s">
        <v>95</v>
      </c>
      <c r="B5" s="39">
        <f t="shared" ref="B5:B24" si="17">SUM(T5:AI5)</f>
        <v>11</v>
      </c>
      <c r="C5" s="38" t="s">
        <v>49</v>
      </c>
      <c r="D5" s="8" t="s">
        <v>92</v>
      </c>
      <c r="E5" s="8" t="s">
        <v>110</v>
      </c>
      <c r="F5" s="8" t="s">
        <v>65</v>
      </c>
      <c r="G5" s="8" t="s">
        <v>73</v>
      </c>
      <c r="H5" s="8" t="s">
        <v>54</v>
      </c>
      <c r="I5" s="8" t="s">
        <v>55</v>
      </c>
      <c r="J5" s="8" t="s">
        <v>64</v>
      </c>
      <c r="K5" s="8" t="s">
        <v>58</v>
      </c>
      <c r="L5" s="8" t="s">
        <v>60</v>
      </c>
      <c r="M5" s="8" t="s">
        <v>62</v>
      </c>
      <c r="N5" s="8" t="s">
        <v>93</v>
      </c>
      <c r="O5" s="8" t="s">
        <v>72</v>
      </c>
      <c r="P5" s="8" t="s">
        <v>56</v>
      </c>
      <c r="Q5" s="8" t="s">
        <v>61</v>
      </c>
      <c r="R5" s="8" t="s">
        <v>50</v>
      </c>
      <c r="T5" s="12">
        <f t="shared" si="0"/>
        <v>1</v>
      </c>
      <c r="U5" s="12">
        <f t="shared" si="1"/>
        <v>1</v>
      </c>
      <c r="V5" s="12">
        <f t="shared" si="2"/>
        <v>1</v>
      </c>
      <c r="W5" s="12">
        <f t="shared" si="3"/>
        <v>1</v>
      </c>
      <c r="X5" s="12">
        <f t="shared" si="4"/>
        <v>0</v>
      </c>
      <c r="Y5" s="12">
        <f t="shared" si="5"/>
        <v>1</v>
      </c>
      <c r="Z5" s="12">
        <f t="shared" si="6"/>
        <v>1</v>
      </c>
      <c r="AA5" s="12">
        <f t="shared" si="7"/>
        <v>1</v>
      </c>
      <c r="AB5" s="12">
        <f t="shared" si="8"/>
        <v>1</v>
      </c>
      <c r="AC5" s="12">
        <f t="shared" si="9"/>
        <v>0</v>
      </c>
      <c r="AD5" s="12">
        <f t="shared" si="10"/>
        <v>1</v>
      </c>
      <c r="AE5" s="12">
        <f t="shared" si="11"/>
        <v>1</v>
      </c>
      <c r="AF5" s="12">
        <f t="shared" si="12"/>
        <v>0</v>
      </c>
      <c r="AG5" s="12">
        <f t="shared" si="13"/>
        <v>1</v>
      </c>
      <c r="AH5" s="12">
        <f t="shared" si="14"/>
        <v>0</v>
      </c>
      <c r="AI5" s="12">
        <f t="shared" si="15"/>
        <v>0</v>
      </c>
    </row>
    <row r="6" spans="1:35" x14ac:dyDescent="0.25">
      <c r="A6" s="9" t="s">
        <v>96</v>
      </c>
      <c r="B6" s="39">
        <f t="shared" si="17"/>
        <v>11</v>
      </c>
      <c r="C6" s="38" t="s">
        <v>49</v>
      </c>
      <c r="D6" s="8" t="s">
        <v>92</v>
      </c>
      <c r="E6" s="8" t="s">
        <v>66</v>
      </c>
      <c r="F6" s="8" t="s">
        <v>71</v>
      </c>
      <c r="G6" s="8" t="s">
        <v>73</v>
      </c>
      <c r="H6" s="8" t="s">
        <v>54</v>
      </c>
      <c r="I6" s="8" t="s">
        <v>55</v>
      </c>
      <c r="J6" s="8" t="s">
        <v>64</v>
      </c>
      <c r="K6" s="8" t="s">
        <v>58</v>
      </c>
      <c r="L6" s="8" t="s">
        <v>60</v>
      </c>
      <c r="M6" s="8" t="s">
        <v>62</v>
      </c>
      <c r="N6" s="8" t="s">
        <v>93</v>
      </c>
      <c r="O6" s="8" t="s">
        <v>63</v>
      </c>
      <c r="P6" s="8" t="s">
        <v>56</v>
      </c>
      <c r="Q6" s="8" t="s">
        <v>59</v>
      </c>
      <c r="R6" s="8" t="s">
        <v>50</v>
      </c>
      <c r="T6" s="12">
        <f t="shared" si="0"/>
        <v>1</v>
      </c>
      <c r="U6" s="12">
        <f t="shared" si="1"/>
        <v>1</v>
      </c>
      <c r="V6" s="12">
        <f t="shared" si="2"/>
        <v>0</v>
      </c>
      <c r="W6" s="12">
        <f t="shared" si="3"/>
        <v>0</v>
      </c>
      <c r="X6" s="12">
        <f t="shared" si="4"/>
        <v>0</v>
      </c>
      <c r="Y6" s="12">
        <f t="shared" si="5"/>
        <v>1</v>
      </c>
      <c r="Z6" s="12">
        <f t="shared" si="6"/>
        <v>1</v>
      </c>
      <c r="AA6" s="12">
        <f t="shared" si="7"/>
        <v>1</v>
      </c>
      <c r="AB6" s="12">
        <f t="shared" si="8"/>
        <v>1</v>
      </c>
      <c r="AC6" s="12">
        <f t="shared" si="9"/>
        <v>0</v>
      </c>
      <c r="AD6" s="12">
        <f t="shared" si="10"/>
        <v>1</v>
      </c>
      <c r="AE6" s="12">
        <f t="shared" si="11"/>
        <v>1</v>
      </c>
      <c r="AF6" s="12">
        <f t="shared" si="12"/>
        <v>1</v>
      </c>
      <c r="AG6" s="12">
        <f t="shared" si="13"/>
        <v>1</v>
      </c>
      <c r="AH6" s="12">
        <f t="shared" si="14"/>
        <v>1</v>
      </c>
      <c r="AI6" s="12">
        <f t="shared" si="15"/>
        <v>0</v>
      </c>
    </row>
    <row r="7" spans="1:35" x14ac:dyDescent="0.25">
      <c r="A7" s="9" t="s">
        <v>97</v>
      </c>
      <c r="B7" s="39">
        <f t="shared" si="17"/>
        <v>11</v>
      </c>
      <c r="C7" s="38" t="s">
        <v>49</v>
      </c>
      <c r="D7" s="8" t="s">
        <v>92</v>
      </c>
      <c r="E7" s="8" t="s">
        <v>66</v>
      </c>
      <c r="F7" s="8" t="s">
        <v>71</v>
      </c>
      <c r="G7" s="8" t="s">
        <v>73</v>
      </c>
      <c r="H7" s="8" t="s">
        <v>54</v>
      </c>
      <c r="I7" s="8" t="s">
        <v>55</v>
      </c>
      <c r="J7" s="8" t="s">
        <v>64</v>
      </c>
      <c r="K7" s="8" t="s">
        <v>58</v>
      </c>
      <c r="L7" s="8" t="s">
        <v>60</v>
      </c>
      <c r="M7" s="8" t="s">
        <v>62</v>
      </c>
      <c r="N7" s="8" t="s">
        <v>93</v>
      </c>
      <c r="O7" s="8" t="s">
        <v>63</v>
      </c>
      <c r="P7" s="8" t="s">
        <v>56</v>
      </c>
      <c r="Q7" s="8" t="s">
        <v>59</v>
      </c>
      <c r="R7" s="8" t="s">
        <v>50</v>
      </c>
      <c r="T7" s="12">
        <f t="shared" si="0"/>
        <v>1</v>
      </c>
      <c r="U7" s="12">
        <f t="shared" si="1"/>
        <v>1</v>
      </c>
      <c r="V7" s="12">
        <f t="shared" si="2"/>
        <v>0</v>
      </c>
      <c r="W7" s="12">
        <f t="shared" si="3"/>
        <v>0</v>
      </c>
      <c r="X7" s="12">
        <f t="shared" si="4"/>
        <v>0</v>
      </c>
      <c r="Y7" s="12">
        <f t="shared" si="5"/>
        <v>1</v>
      </c>
      <c r="Z7" s="12">
        <f t="shared" si="6"/>
        <v>1</v>
      </c>
      <c r="AA7" s="12">
        <f t="shared" si="7"/>
        <v>1</v>
      </c>
      <c r="AB7" s="12">
        <f t="shared" si="8"/>
        <v>1</v>
      </c>
      <c r="AC7" s="12">
        <f t="shared" si="9"/>
        <v>0</v>
      </c>
      <c r="AD7" s="12">
        <f t="shared" si="10"/>
        <v>1</v>
      </c>
      <c r="AE7" s="12">
        <f t="shared" si="11"/>
        <v>1</v>
      </c>
      <c r="AF7" s="12">
        <f t="shared" si="12"/>
        <v>1</v>
      </c>
      <c r="AG7" s="12">
        <f t="shared" si="13"/>
        <v>1</v>
      </c>
      <c r="AH7" s="12">
        <f t="shared" si="14"/>
        <v>1</v>
      </c>
      <c r="AI7" s="12">
        <f t="shared" si="15"/>
        <v>0</v>
      </c>
    </row>
    <row r="8" spans="1:35" x14ac:dyDescent="0.25">
      <c r="A8" s="9" t="s">
        <v>30</v>
      </c>
      <c r="B8" s="39">
        <f t="shared" si="17"/>
        <v>10</v>
      </c>
      <c r="C8" s="38" t="s">
        <v>49</v>
      </c>
      <c r="D8" s="8" t="s">
        <v>111</v>
      </c>
      <c r="E8" s="8" t="s">
        <v>66</v>
      </c>
      <c r="F8" s="8" t="s">
        <v>65</v>
      </c>
      <c r="G8" s="8" t="s">
        <v>73</v>
      </c>
      <c r="H8" s="8" t="s">
        <v>54</v>
      </c>
      <c r="I8" s="8" t="s">
        <v>55</v>
      </c>
      <c r="J8" s="8" t="s">
        <v>57</v>
      </c>
      <c r="K8" s="8" t="s">
        <v>58</v>
      </c>
      <c r="L8" s="8" t="s">
        <v>60</v>
      </c>
      <c r="M8" s="8" t="s">
        <v>62</v>
      </c>
      <c r="N8" s="8" t="s">
        <v>93</v>
      </c>
      <c r="O8" s="8" t="s">
        <v>63</v>
      </c>
      <c r="P8" s="8" t="s">
        <v>56</v>
      </c>
      <c r="Q8" s="8" t="s">
        <v>59</v>
      </c>
      <c r="R8" s="8" t="s">
        <v>50</v>
      </c>
      <c r="T8" s="12">
        <f t="shared" si="0"/>
        <v>1</v>
      </c>
      <c r="U8" s="12">
        <f t="shared" si="1"/>
        <v>0</v>
      </c>
      <c r="V8" s="12">
        <f t="shared" si="2"/>
        <v>0</v>
      </c>
      <c r="W8" s="12">
        <f t="shared" si="3"/>
        <v>1</v>
      </c>
      <c r="X8" s="12">
        <f t="shared" si="4"/>
        <v>0</v>
      </c>
      <c r="Y8" s="12">
        <f t="shared" si="5"/>
        <v>1</v>
      </c>
      <c r="Z8" s="12">
        <f t="shared" si="6"/>
        <v>1</v>
      </c>
      <c r="AA8" s="12">
        <f t="shared" si="7"/>
        <v>0</v>
      </c>
      <c r="AB8" s="12">
        <f t="shared" si="8"/>
        <v>1</v>
      </c>
      <c r="AC8" s="12">
        <f t="shared" si="9"/>
        <v>0</v>
      </c>
      <c r="AD8" s="12">
        <f t="shared" si="10"/>
        <v>1</v>
      </c>
      <c r="AE8" s="12">
        <f t="shared" si="11"/>
        <v>1</v>
      </c>
      <c r="AF8" s="12">
        <f t="shared" si="12"/>
        <v>1</v>
      </c>
      <c r="AG8" s="12">
        <f t="shared" si="13"/>
        <v>1</v>
      </c>
      <c r="AH8" s="12">
        <f t="shared" si="14"/>
        <v>1</v>
      </c>
      <c r="AI8" s="12">
        <f t="shared" si="15"/>
        <v>0</v>
      </c>
    </row>
    <row r="9" spans="1:35" x14ac:dyDescent="0.25">
      <c r="A9" s="9" t="s">
        <v>31</v>
      </c>
      <c r="B9" s="39">
        <f t="shared" si="17"/>
        <v>9</v>
      </c>
      <c r="C9" s="38" t="s">
        <v>49</v>
      </c>
      <c r="D9" s="8" t="s">
        <v>92</v>
      </c>
      <c r="E9" s="8" t="s">
        <v>66</v>
      </c>
      <c r="F9" s="8" t="s">
        <v>71</v>
      </c>
      <c r="G9" s="8" t="s">
        <v>73</v>
      </c>
      <c r="H9" s="8" t="s">
        <v>54</v>
      </c>
      <c r="I9" s="8" t="s">
        <v>55</v>
      </c>
      <c r="J9" s="8" t="s">
        <v>57</v>
      </c>
      <c r="K9" s="8" t="s">
        <v>58</v>
      </c>
      <c r="L9" s="8" t="s">
        <v>60</v>
      </c>
      <c r="M9" s="8" t="s">
        <v>62</v>
      </c>
      <c r="N9" s="8" t="s">
        <v>93</v>
      </c>
      <c r="O9" s="8" t="s">
        <v>63</v>
      </c>
      <c r="P9" s="8" t="s">
        <v>56</v>
      </c>
      <c r="Q9" s="8" t="s">
        <v>61</v>
      </c>
      <c r="R9" s="8" t="s">
        <v>50</v>
      </c>
      <c r="T9" s="12">
        <f t="shared" si="0"/>
        <v>1</v>
      </c>
      <c r="U9" s="12">
        <f t="shared" si="1"/>
        <v>1</v>
      </c>
      <c r="V9" s="12">
        <f t="shared" si="2"/>
        <v>0</v>
      </c>
      <c r="W9" s="12">
        <f t="shared" si="3"/>
        <v>0</v>
      </c>
      <c r="X9" s="12">
        <f t="shared" si="4"/>
        <v>0</v>
      </c>
      <c r="Y9" s="12">
        <f t="shared" si="5"/>
        <v>1</v>
      </c>
      <c r="Z9" s="12">
        <f t="shared" si="6"/>
        <v>1</v>
      </c>
      <c r="AA9" s="12">
        <f t="shared" si="7"/>
        <v>0</v>
      </c>
      <c r="AB9" s="12">
        <f t="shared" si="8"/>
        <v>1</v>
      </c>
      <c r="AC9" s="12">
        <f t="shared" si="9"/>
        <v>0</v>
      </c>
      <c r="AD9" s="12">
        <f t="shared" si="10"/>
        <v>1</v>
      </c>
      <c r="AE9" s="12">
        <f t="shared" si="11"/>
        <v>1</v>
      </c>
      <c r="AF9" s="12">
        <f t="shared" si="12"/>
        <v>1</v>
      </c>
      <c r="AG9" s="12">
        <f t="shared" si="13"/>
        <v>1</v>
      </c>
      <c r="AH9" s="12">
        <f t="shared" si="14"/>
        <v>0</v>
      </c>
      <c r="AI9" s="12">
        <f t="shared" si="15"/>
        <v>0</v>
      </c>
    </row>
    <row r="10" spans="1:35" x14ac:dyDescent="0.25">
      <c r="A10" s="9" t="s">
        <v>33</v>
      </c>
      <c r="B10" s="39">
        <f t="shared" si="17"/>
        <v>10</v>
      </c>
      <c r="C10" s="38" t="s">
        <v>49</v>
      </c>
      <c r="D10" s="8" t="s">
        <v>92</v>
      </c>
      <c r="E10" s="8" t="s">
        <v>66</v>
      </c>
      <c r="F10" s="8" t="s">
        <v>71</v>
      </c>
      <c r="G10" s="8" t="s">
        <v>73</v>
      </c>
      <c r="H10" s="8" t="s">
        <v>54</v>
      </c>
      <c r="I10" s="8" t="s">
        <v>55</v>
      </c>
      <c r="J10" s="8" t="s">
        <v>57</v>
      </c>
      <c r="K10" s="8" t="s">
        <v>58</v>
      </c>
      <c r="L10" s="8" t="s">
        <v>67</v>
      </c>
      <c r="M10" s="8" t="s">
        <v>62</v>
      </c>
      <c r="N10" s="8" t="s">
        <v>93</v>
      </c>
      <c r="O10" s="8" t="s">
        <v>63</v>
      </c>
      <c r="P10" s="8" t="s">
        <v>56</v>
      </c>
      <c r="Q10" s="8" t="s">
        <v>61</v>
      </c>
      <c r="R10" s="8" t="s">
        <v>50</v>
      </c>
      <c r="T10" s="12">
        <f t="shared" si="0"/>
        <v>1</v>
      </c>
      <c r="U10" s="12">
        <f t="shared" si="1"/>
        <v>1</v>
      </c>
      <c r="V10" s="12">
        <f t="shared" si="2"/>
        <v>0</v>
      </c>
      <c r="W10" s="12">
        <f t="shared" si="3"/>
        <v>0</v>
      </c>
      <c r="X10" s="12">
        <f t="shared" si="4"/>
        <v>0</v>
      </c>
      <c r="Y10" s="12">
        <f t="shared" si="5"/>
        <v>1</v>
      </c>
      <c r="Z10" s="12">
        <f t="shared" si="6"/>
        <v>1</v>
      </c>
      <c r="AA10" s="12">
        <f t="shared" si="7"/>
        <v>0</v>
      </c>
      <c r="AB10" s="12">
        <f t="shared" si="8"/>
        <v>1</v>
      </c>
      <c r="AC10" s="12">
        <f t="shared" si="9"/>
        <v>1</v>
      </c>
      <c r="AD10" s="12">
        <f t="shared" si="10"/>
        <v>1</v>
      </c>
      <c r="AE10" s="12">
        <f t="shared" si="11"/>
        <v>1</v>
      </c>
      <c r="AF10" s="12">
        <f t="shared" si="12"/>
        <v>1</v>
      </c>
      <c r="AG10" s="12">
        <f t="shared" si="13"/>
        <v>1</v>
      </c>
      <c r="AH10" s="12">
        <f t="shared" si="14"/>
        <v>0</v>
      </c>
      <c r="AI10" s="12">
        <f t="shared" si="15"/>
        <v>0</v>
      </c>
    </row>
    <row r="11" spans="1:35" x14ac:dyDescent="0.25">
      <c r="A11" s="9" t="s">
        <v>98</v>
      </c>
      <c r="B11" s="39">
        <f t="shared" si="17"/>
        <v>9</v>
      </c>
      <c r="C11" s="38" t="s">
        <v>49</v>
      </c>
      <c r="D11" s="8" t="s">
        <v>92</v>
      </c>
      <c r="E11" s="8" t="s">
        <v>66</v>
      </c>
      <c r="F11" s="8" t="s">
        <v>71</v>
      </c>
      <c r="G11" s="8" t="s">
        <v>73</v>
      </c>
      <c r="H11" s="8" t="s">
        <v>54</v>
      </c>
      <c r="I11" s="8" t="s">
        <v>55</v>
      </c>
      <c r="J11" s="8" t="s">
        <v>57</v>
      </c>
      <c r="K11" s="8" t="s">
        <v>51</v>
      </c>
      <c r="L11" s="8" t="s">
        <v>60</v>
      </c>
      <c r="M11" s="8" t="s">
        <v>62</v>
      </c>
      <c r="N11" s="8" t="s">
        <v>93</v>
      </c>
      <c r="O11" s="8" t="s">
        <v>63</v>
      </c>
      <c r="P11" s="8" t="s">
        <v>56</v>
      </c>
      <c r="Q11" s="8" t="s">
        <v>59</v>
      </c>
      <c r="R11" s="8" t="s">
        <v>50</v>
      </c>
      <c r="T11" s="12">
        <f t="shared" si="0"/>
        <v>1</v>
      </c>
      <c r="U11" s="12">
        <f t="shared" si="1"/>
        <v>1</v>
      </c>
      <c r="V11" s="12">
        <f t="shared" si="2"/>
        <v>0</v>
      </c>
      <c r="W11" s="12">
        <f t="shared" si="3"/>
        <v>0</v>
      </c>
      <c r="X11" s="12">
        <f t="shared" si="4"/>
        <v>0</v>
      </c>
      <c r="Y11" s="12">
        <f t="shared" si="5"/>
        <v>1</v>
      </c>
      <c r="Z11" s="12">
        <f t="shared" si="6"/>
        <v>1</v>
      </c>
      <c r="AA11" s="12">
        <f t="shared" si="7"/>
        <v>0</v>
      </c>
      <c r="AB11" s="12">
        <f t="shared" si="8"/>
        <v>0</v>
      </c>
      <c r="AC11" s="12">
        <f t="shared" si="9"/>
        <v>0</v>
      </c>
      <c r="AD11" s="12">
        <f t="shared" si="10"/>
        <v>1</v>
      </c>
      <c r="AE11" s="12">
        <f t="shared" si="11"/>
        <v>1</v>
      </c>
      <c r="AF11" s="12">
        <f t="shared" si="12"/>
        <v>1</v>
      </c>
      <c r="AG11" s="12">
        <f t="shared" si="13"/>
        <v>1</v>
      </c>
      <c r="AH11" s="12">
        <f t="shared" si="14"/>
        <v>1</v>
      </c>
      <c r="AI11" s="12">
        <f t="shared" si="15"/>
        <v>0</v>
      </c>
    </row>
    <row r="12" spans="1:35" x14ac:dyDescent="0.25">
      <c r="A12" s="9" t="s">
        <v>99</v>
      </c>
      <c r="B12" s="39">
        <f t="shared" si="17"/>
        <v>11</v>
      </c>
      <c r="C12" s="38" t="s">
        <v>49</v>
      </c>
      <c r="D12" s="8" t="s">
        <v>92</v>
      </c>
      <c r="E12" s="8" t="s">
        <v>66</v>
      </c>
      <c r="F12" s="8" t="s">
        <v>71</v>
      </c>
      <c r="G12" s="8" t="s">
        <v>73</v>
      </c>
      <c r="H12" s="8" t="s">
        <v>54</v>
      </c>
      <c r="I12" s="8" t="s">
        <v>55</v>
      </c>
      <c r="J12" s="8" t="s">
        <v>64</v>
      </c>
      <c r="K12" s="8" t="s">
        <v>58</v>
      </c>
      <c r="L12" s="8" t="s">
        <v>60</v>
      </c>
      <c r="M12" s="8" t="s">
        <v>62</v>
      </c>
      <c r="N12" s="8" t="s">
        <v>93</v>
      </c>
      <c r="O12" s="8" t="s">
        <v>63</v>
      </c>
      <c r="P12" s="8" t="s">
        <v>56</v>
      </c>
      <c r="Q12" s="8" t="s">
        <v>59</v>
      </c>
      <c r="R12" s="8" t="s">
        <v>50</v>
      </c>
      <c r="T12" s="12">
        <f t="shared" si="0"/>
        <v>1</v>
      </c>
      <c r="U12" s="12">
        <f t="shared" si="1"/>
        <v>1</v>
      </c>
      <c r="V12" s="12">
        <f t="shared" si="2"/>
        <v>0</v>
      </c>
      <c r="W12" s="12">
        <f t="shared" si="3"/>
        <v>0</v>
      </c>
      <c r="X12" s="12">
        <f t="shared" si="4"/>
        <v>0</v>
      </c>
      <c r="Y12" s="12">
        <f t="shared" si="5"/>
        <v>1</v>
      </c>
      <c r="Z12" s="12">
        <f t="shared" si="6"/>
        <v>1</v>
      </c>
      <c r="AA12" s="12">
        <f t="shared" si="7"/>
        <v>1</v>
      </c>
      <c r="AB12" s="12">
        <f t="shared" si="8"/>
        <v>1</v>
      </c>
      <c r="AC12" s="12">
        <f t="shared" si="9"/>
        <v>0</v>
      </c>
      <c r="AD12" s="12">
        <f t="shared" si="10"/>
        <v>1</v>
      </c>
      <c r="AE12" s="12">
        <f t="shared" si="11"/>
        <v>1</v>
      </c>
      <c r="AF12" s="12">
        <f t="shared" si="12"/>
        <v>1</v>
      </c>
      <c r="AG12" s="12">
        <f t="shared" si="13"/>
        <v>1</v>
      </c>
      <c r="AH12" s="12">
        <f t="shared" si="14"/>
        <v>1</v>
      </c>
      <c r="AI12" s="12">
        <f t="shared" si="15"/>
        <v>0</v>
      </c>
    </row>
    <row r="13" spans="1:35" x14ac:dyDescent="0.25">
      <c r="A13" s="9" t="s">
        <v>100</v>
      </c>
      <c r="B13" s="39">
        <f t="shared" si="17"/>
        <v>8</v>
      </c>
      <c r="C13" s="38" t="s">
        <v>49</v>
      </c>
      <c r="D13" s="8" t="s">
        <v>111</v>
      </c>
      <c r="E13" s="8" t="s">
        <v>110</v>
      </c>
      <c r="F13" s="8" t="s">
        <v>71</v>
      </c>
      <c r="G13" s="8" t="s">
        <v>73</v>
      </c>
      <c r="H13" s="8" t="s">
        <v>54</v>
      </c>
      <c r="I13" s="8" t="s">
        <v>55</v>
      </c>
      <c r="J13" s="8" t="s">
        <v>57</v>
      </c>
      <c r="K13" s="8" t="s">
        <v>58</v>
      </c>
      <c r="L13" s="8" t="s">
        <v>60</v>
      </c>
      <c r="M13" s="8" t="s">
        <v>62</v>
      </c>
      <c r="N13" s="8" t="s">
        <v>93</v>
      </c>
      <c r="O13" s="8" t="s">
        <v>72</v>
      </c>
      <c r="P13" s="8" t="s">
        <v>56</v>
      </c>
      <c r="Q13" s="8" t="s">
        <v>61</v>
      </c>
      <c r="R13" s="8" t="s">
        <v>50</v>
      </c>
      <c r="T13" s="12">
        <f t="shared" si="0"/>
        <v>1</v>
      </c>
      <c r="U13" s="12">
        <f t="shared" si="1"/>
        <v>0</v>
      </c>
      <c r="V13" s="12">
        <f t="shared" si="2"/>
        <v>1</v>
      </c>
      <c r="W13" s="12">
        <f t="shared" si="3"/>
        <v>0</v>
      </c>
      <c r="X13" s="12">
        <f t="shared" si="4"/>
        <v>0</v>
      </c>
      <c r="Y13" s="12">
        <f t="shared" si="5"/>
        <v>1</v>
      </c>
      <c r="Z13" s="12">
        <f t="shared" si="6"/>
        <v>1</v>
      </c>
      <c r="AA13" s="12">
        <f t="shared" si="7"/>
        <v>0</v>
      </c>
      <c r="AB13" s="12">
        <f t="shared" si="8"/>
        <v>1</v>
      </c>
      <c r="AC13" s="12">
        <f t="shared" si="9"/>
        <v>0</v>
      </c>
      <c r="AD13" s="12">
        <f t="shared" si="10"/>
        <v>1</v>
      </c>
      <c r="AE13" s="12">
        <f t="shared" si="11"/>
        <v>1</v>
      </c>
      <c r="AF13" s="12">
        <f t="shared" si="12"/>
        <v>0</v>
      </c>
      <c r="AG13" s="12">
        <f t="shared" si="13"/>
        <v>1</v>
      </c>
      <c r="AH13" s="12">
        <f t="shared" si="14"/>
        <v>0</v>
      </c>
      <c r="AI13" s="12">
        <f t="shared" si="15"/>
        <v>0</v>
      </c>
    </row>
    <row r="14" spans="1:35" x14ac:dyDescent="0.25">
      <c r="A14" s="9" t="s">
        <v>101</v>
      </c>
      <c r="B14" s="39">
        <f t="shared" si="17"/>
        <v>13</v>
      </c>
      <c r="C14" s="38" t="s">
        <v>69</v>
      </c>
      <c r="D14" s="8" t="s">
        <v>92</v>
      </c>
      <c r="E14" s="8" t="s">
        <v>66</v>
      </c>
      <c r="F14" s="8" t="s">
        <v>65</v>
      </c>
      <c r="G14" s="8" t="s">
        <v>94</v>
      </c>
      <c r="H14" s="8" t="s">
        <v>54</v>
      </c>
      <c r="I14" s="8" t="s">
        <v>55</v>
      </c>
      <c r="J14" s="8" t="s">
        <v>64</v>
      </c>
      <c r="K14" s="8" t="s">
        <v>58</v>
      </c>
      <c r="L14" s="8" t="s">
        <v>60</v>
      </c>
      <c r="M14" s="8" t="s">
        <v>62</v>
      </c>
      <c r="N14" s="8" t="s">
        <v>93</v>
      </c>
      <c r="O14" s="8" t="s">
        <v>63</v>
      </c>
      <c r="P14" s="8" t="s">
        <v>56</v>
      </c>
      <c r="Q14" s="8" t="s">
        <v>59</v>
      </c>
      <c r="R14" s="8" t="s">
        <v>52</v>
      </c>
      <c r="T14" s="12">
        <f t="shared" si="0"/>
        <v>0</v>
      </c>
      <c r="U14" s="12">
        <f t="shared" si="1"/>
        <v>1</v>
      </c>
      <c r="V14" s="12">
        <f t="shared" si="2"/>
        <v>0</v>
      </c>
      <c r="W14" s="12">
        <f t="shared" si="3"/>
        <v>1</v>
      </c>
      <c r="X14" s="12">
        <f t="shared" si="4"/>
        <v>1</v>
      </c>
      <c r="Y14" s="12">
        <f t="shared" si="5"/>
        <v>1</v>
      </c>
      <c r="Z14" s="12">
        <f t="shared" si="6"/>
        <v>1</v>
      </c>
      <c r="AA14" s="12">
        <f t="shared" si="7"/>
        <v>1</v>
      </c>
      <c r="AB14" s="12">
        <f t="shared" si="8"/>
        <v>1</v>
      </c>
      <c r="AC14" s="12">
        <f t="shared" si="9"/>
        <v>0</v>
      </c>
      <c r="AD14" s="12">
        <f t="shared" si="10"/>
        <v>1</v>
      </c>
      <c r="AE14" s="12">
        <f t="shared" si="11"/>
        <v>1</v>
      </c>
      <c r="AF14" s="12">
        <f t="shared" si="12"/>
        <v>1</v>
      </c>
      <c r="AG14" s="12">
        <f t="shared" si="13"/>
        <v>1</v>
      </c>
      <c r="AH14" s="12">
        <f t="shared" si="14"/>
        <v>1</v>
      </c>
      <c r="AI14" s="12">
        <f t="shared" si="15"/>
        <v>1</v>
      </c>
    </row>
    <row r="15" spans="1:35" x14ac:dyDescent="0.25">
      <c r="A15" s="9" t="s">
        <v>102</v>
      </c>
      <c r="B15" s="39">
        <f t="shared" si="17"/>
        <v>10</v>
      </c>
      <c r="C15" s="38" t="s">
        <v>49</v>
      </c>
      <c r="D15" s="8" t="s">
        <v>92</v>
      </c>
      <c r="E15" s="8" t="s">
        <v>66</v>
      </c>
      <c r="F15" s="8" t="s">
        <v>71</v>
      </c>
      <c r="G15" s="8" t="s">
        <v>73</v>
      </c>
      <c r="H15" s="8" t="s">
        <v>54</v>
      </c>
      <c r="I15" s="8" t="s">
        <v>55</v>
      </c>
      <c r="J15" s="8" t="s">
        <v>64</v>
      </c>
      <c r="K15" s="8" t="s">
        <v>51</v>
      </c>
      <c r="L15" s="8" t="s">
        <v>60</v>
      </c>
      <c r="M15" s="8" t="s">
        <v>62</v>
      </c>
      <c r="N15" s="8" t="s">
        <v>93</v>
      </c>
      <c r="O15" s="8" t="s">
        <v>63</v>
      </c>
      <c r="P15" s="8" t="s">
        <v>56</v>
      </c>
      <c r="Q15" s="8" t="s">
        <v>59</v>
      </c>
      <c r="R15" s="8" t="s">
        <v>50</v>
      </c>
      <c r="T15" s="12">
        <f t="shared" si="0"/>
        <v>1</v>
      </c>
      <c r="U15" s="12">
        <f t="shared" si="1"/>
        <v>1</v>
      </c>
      <c r="V15" s="12">
        <f t="shared" si="2"/>
        <v>0</v>
      </c>
      <c r="W15" s="12">
        <f t="shared" si="3"/>
        <v>0</v>
      </c>
      <c r="X15" s="12">
        <f t="shared" si="4"/>
        <v>0</v>
      </c>
      <c r="Y15" s="12">
        <f t="shared" si="5"/>
        <v>1</v>
      </c>
      <c r="Z15" s="12">
        <f t="shared" si="6"/>
        <v>1</v>
      </c>
      <c r="AA15" s="12">
        <f t="shared" si="7"/>
        <v>1</v>
      </c>
      <c r="AB15" s="12">
        <f t="shared" si="8"/>
        <v>0</v>
      </c>
      <c r="AC15" s="12">
        <f t="shared" si="9"/>
        <v>0</v>
      </c>
      <c r="AD15" s="12">
        <f t="shared" si="10"/>
        <v>1</v>
      </c>
      <c r="AE15" s="12">
        <f t="shared" si="11"/>
        <v>1</v>
      </c>
      <c r="AF15" s="12">
        <f t="shared" si="12"/>
        <v>1</v>
      </c>
      <c r="AG15" s="12">
        <f t="shared" si="13"/>
        <v>1</v>
      </c>
      <c r="AH15" s="12">
        <f t="shared" si="14"/>
        <v>1</v>
      </c>
      <c r="AI15" s="12">
        <f t="shared" si="15"/>
        <v>0</v>
      </c>
    </row>
    <row r="16" spans="1:35" x14ac:dyDescent="0.25">
      <c r="A16" s="9" t="s">
        <v>103</v>
      </c>
      <c r="B16" s="39">
        <f t="shared" si="17"/>
        <v>8</v>
      </c>
      <c r="C16" s="38" t="s">
        <v>49</v>
      </c>
      <c r="D16" s="8" t="s">
        <v>111</v>
      </c>
      <c r="E16" s="8" t="s">
        <v>66</v>
      </c>
      <c r="F16" s="8" t="s">
        <v>71</v>
      </c>
      <c r="G16" s="8" t="s">
        <v>94</v>
      </c>
      <c r="H16" s="8" t="s">
        <v>54</v>
      </c>
      <c r="I16" s="8" t="s">
        <v>55</v>
      </c>
      <c r="J16" s="8" t="s">
        <v>57</v>
      </c>
      <c r="K16" s="8" t="s">
        <v>51</v>
      </c>
      <c r="L16" s="8" t="s">
        <v>60</v>
      </c>
      <c r="M16" s="8" t="s">
        <v>62</v>
      </c>
      <c r="N16" s="8" t="s">
        <v>93</v>
      </c>
      <c r="O16" s="8" t="s">
        <v>63</v>
      </c>
      <c r="P16" s="8" t="s">
        <v>56</v>
      </c>
      <c r="Q16" s="8" t="s">
        <v>61</v>
      </c>
      <c r="R16" s="8" t="s">
        <v>50</v>
      </c>
      <c r="T16" s="12">
        <f t="shared" si="0"/>
        <v>1</v>
      </c>
      <c r="U16" s="12">
        <f t="shared" si="1"/>
        <v>0</v>
      </c>
      <c r="V16" s="12">
        <f t="shared" si="2"/>
        <v>0</v>
      </c>
      <c r="W16" s="12">
        <f t="shared" si="3"/>
        <v>0</v>
      </c>
      <c r="X16" s="12">
        <f t="shared" si="4"/>
        <v>1</v>
      </c>
      <c r="Y16" s="12">
        <f t="shared" si="5"/>
        <v>1</v>
      </c>
      <c r="Z16" s="12">
        <f t="shared" si="6"/>
        <v>1</v>
      </c>
      <c r="AA16" s="12">
        <f t="shared" si="7"/>
        <v>0</v>
      </c>
      <c r="AB16" s="12">
        <f t="shared" si="8"/>
        <v>0</v>
      </c>
      <c r="AC16" s="12">
        <f t="shared" si="9"/>
        <v>0</v>
      </c>
      <c r="AD16" s="12">
        <f t="shared" si="10"/>
        <v>1</v>
      </c>
      <c r="AE16" s="12">
        <f t="shared" si="11"/>
        <v>1</v>
      </c>
      <c r="AF16" s="12">
        <f t="shared" si="12"/>
        <v>1</v>
      </c>
      <c r="AG16" s="12">
        <f t="shared" si="13"/>
        <v>1</v>
      </c>
      <c r="AH16" s="12">
        <f t="shared" si="14"/>
        <v>0</v>
      </c>
      <c r="AI16" s="12">
        <f t="shared" si="15"/>
        <v>0</v>
      </c>
    </row>
    <row r="17" spans="1:44" x14ac:dyDescent="0.25">
      <c r="A17" s="9" t="s">
        <v>34</v>
      </c>
      <c r="B17" s="39">
        <f t="shared" si="17"/>
        <v>9</v>
      </c>
      <c r="C17" s="38" t="s">
        <v>49</v>
      </c>
      <c r="D17" s="8" t="s">
        <v>111</v>
      </c>
      <c r="E17" s="8" t="s">
        <v>66</v>
      </c>
      <c r="F17" s="8" t="s">
        <v>71</v>
      </c>
      <c r="G17" s="8" t="s">
        <v>73</v>
      </c>
      <c r="H17" s="8" t="s">
        <v>54</v>
      </c>
      <c r="I17" s="8" t="s">
        <v>55</v>
      </c>
      <c r="J17" s="8" t="s">
        <v>57</v>
      </c>
      <c r="K17" s="8" t="s">
        <v>58</v>
      </c>
      <c r="L17" s="8" t="s">
        <v>60</v>
      </c>
      <c r="M17" s="8" t="s">
        <v>62</v>
      </c>
      <c r="N17" s="8" t="s">
        <v>93</v>
      </c>
      <c r="O17" s="8" t="s">
        <v>63</v>
      </c>
      <c r="P17" s="8" t="s">
        <v>56</v>
      </c>
      <c r="Q17" s="8" t="s">
        <v>59</v>
      </c>
      <c r="R17" s="8" t="s">
        <v>50</v>
      </c>
      <c r="T17" s="12">
        <f t="shared" si="0"/>
        <v>1</v>
      </c>
      <c r="U17" s="12">
        <f t="shared" si="1"/>
        <v>0</v>
      </c>
      <c r="V17" s="12">
        <f t="shared" si="2"/>
        <v>0</v>
      </c>
      <c r="W17" s="12">
        <f t="shared" si="3"/>
        <v>0</v>
      </c>
      <c r="X17" s="12">
        <f t="shared" si="4"/>
        <v>0</v>
      </c>
      <c r="Y17" s="12">
        <f t="shared" si="5"/>
        <v>1</v>
      </c>
      <c r="Z17" s="12">
        <f t="shared" si="6"/>
        <v>1</v>
      </c>
      <c r="AA17" s="12">
        <f t="shared" si="7"/>
        <v>0</v>
      </c>
      <c r="AB17" s="12">
        <f t="shared" si="8"/>
        <v>1</v>
      </c>
      <c r="AC17" s="12">
        <f t="shared" si="9"/>
        <v>0</v>
      </c>
      <c r="AD17" s="12">
        <f t="shared" si="10"/>
        <v>1</v>
      </c>
      <c r="AE17" s="12">
        <f t="shared" si="11"/>
        <v>1</v>
      </c>
      <c r="AF17" s="12">
        <f t="shared" si="12"/>
        <v>1</v>
      </c>
      <c r="AG17" s="12">
        <f t="shared" si="13"/>
        <v>1</v>
      </c>
      <c r="AH17" s="12">
        <f t="shared" si="14"/>
        <v>1</v>
      </c>
      <c r="AI17" s="12">
        <f t="shared" si="15"/>
        <v>0</v>
      </c>
    </row>
    <row r="18" spans="1:44" x14ac:dyDescent="0.25">
      <c r="A18" s="9" t="s">
        <v>35</v>
      </c>
      <c r="B18" s="39">
        <f t="shared" si="17"/>
        <v>10</v>
      </c>
      <c r="C18" s="38" t="s">
        <v>49</v>
      </c>
      <c r="D18" s="8" t="s">
        <v>92</v>
      </c>
      <c r="E18" s="8" t="s">
        <v>66</v>
      </c>
      <c r="F18" s="8" t="s">
        <v>71</v>
      </c>
      <c r="G18" s="8" t="s">
        <v>73</v>
      </c>
      <c r="H18" s="8" t="s">
        <v>54</v>
      </c>
      <c r="I18" s="8" t="s">
        <v>55</v>
      </c>
      <c r="J18" s="8" t="s">
        <v>57</v>
      </c>
      <c r="K18" s="8" t="s">
        <v>58</v>
      </c>
      <c r="L18" s="8" t="s">
        <v>60</v>
      </c>
      <c r="M18" s="8" t="s">
        <v>62</v>
      </c>
      <c r="N18" s="8" t="s">
        <v>93</v>
      </c>
      <c r="O18" s="8" t="s">
        <v>63</v>
      </c>
      <c r="P18" s="8" t="s">
        <v>56</v>
      </c>
      <c r="Q18" s="8" t="s">
        <v>59</v>
      </c>
      <c r="R18" s="8" t="s">
        <v>50</v>
      </c>
      <c r="T18" s="12">
        <f t="shared" si="0"/>
        <v>1</v>
      </c>
      <c r="U18" s="12">
        <f t="shared" si="1"/>
        <v>1</v>
      </c>
      <c r="V18" s="12">
        <f t="shared" si="2"/>
        <v>0</v>
      </c>
      <c r="W18" s="12">
        <f t="shared" si="3"/>
        <v>0</v>
      </c>
      <c r="X18" s="12">
        <f t="shared" si="4"/>
        <v>0</v>
      </c>
      <c r="Y18" s="12">
        <f t="shared" si="5"/>
        <v>1</v>
      </c>
      <c r="Z18" s="12">
        <f t="shared" si="6"/>
        <v>1</v>
      </c>
      <c r="AA18" s="12">
        <f t="shared" si="7"/>
        <v>0</v>
      </c>
      <c r="AB18" s="12">
        <f t="shared" si="8"/>
        <v>1</v>
      </c>
      <c r="AC18" s="12">
        <f t="shared" si="9"/>
        <v>0</v>
      </c>
      <c r="AD18" s="12">
        <f t="shared" si="10"/>
        <v>1</v>
      </c>
      <c r="AE18" s="12">
        <f t="shared" si="11"/>
        <v>1</v>
      </c>
      <c r="AF18" s="12">
        <f t="shared" si="12"/>
        <v>1</v>
      </c>
      <c r="AG18" s="12">
        <f t="shared" si="13"/>
        <v>1</v>
      </c>
      <c r="AH18" s="12">
        <f t="shared" si="14"/>
        <v>1</v>
      </c>
      <c r="AI18" s="12">
        <f t="shared" si="15"/>
        <v>0</v>
      </c>
    </row>
    <row r="19" spans="1:44" x14ac:dyDescent="0.25">
      <c r="A19" s="9" t="s">
        <v>36</v>
      </c>
      <c r="B19" s="39">
        <f t="shared" si="17"/>
        <v>12</v>
      </c>
      <c r="C19" s="38" t="s">
        <v>49</v>
      </c>
      <c r="D19" s="8" t="s">
        <v>92</v>
      </c>
      <c r="E19" s="8" t="s">
        <v>66</v>
      </c>
      <c r="F19" s="8" t="s">
        <v>71</v>
      </c>
      <c r="G19" s="8" t="s">
        <v>73</v>
      </c>
      <c r="H19" s="8" t="s">
        <v>54</v>
      </c>
      <c r="I19" s="8" t="s">
        <v>55</v>
      </c>
      <c r="J19" s="8" t="s">
        <v>64</v>
      </c>
      <c r="K19" s="8" t="s">
        <v>58</v>
      </c>
      <c r="L19" s="8" t="s">
        <v>67</v>
      </c>
      <c r="M19" s="8" t="s">
        <v>62</v>
      </c>
      <c r="N19" s="8" t="s">
        <v>93</v>
      </c>
      <c r="O19" s="8" t="s">
        <v>63</v>
      </c>
      <c r="P19" s="8" t="s">
        <v>56</v>
      </c>
      <c r="Q19" s="8" t="s">
        <v>59</v>
      </c>
      <c r="R19" s="8" t="s">
        <v>50</v>
      </c>
      <c r="T19" s="12">
        <f t="shared" si="0"/>
        <v>1</v>
      </c>
      <c r="U19" s="12">
        <f t="shared" si="1"/>
        <v>1</v>
      </c>
      <c r="V19" s="12">
        <f t="shared" si="2"/>
        <v>0</v>
      </c>
      <c r="W19" s="12">
        <f t="shared" si="3"/>
        <v>0</v>
      </c>
      <c r="X19" s="12">
        <f t="shared" si="4"/>
        <v>0</v>
      </c>
      <c r="Y19" s="12">
        <f t="shared" si="5"/>
        <v>1</v>
      </c>
      <c r="Z19" s="12">
        <f t="shared" si="6"/>
        <v>1</v>
      </c>
      <c r="AA19" s="12">
        <f t="shared" si="7"/>
        <v>1</v>
      </c>
      <c r="AB19" s="12">
        <f t="shared" si="8"/>
        <v>1</v>
      </c>
      <c r="AC19" s="12">
        <f t="shared" si="9"/>
        <v>1</v>
      </c>
      <c r="AD19" s="12">
        <f t="shared" si="10"/>
        <v>1</v>
      </c>
      <c r="AE19" s="12">
        <f t="shared" si="11"/>
        <v>1</v>
      </c>
      <c r="AF19" s="12">
        <f t="shared" si="12"/>
        <v>1</v>
      </c>
      <c r="AG19" s="12">
        <f t="shared" si="13"/>
        <v>1</v>
      </c>
      <c r="AH19" s="12">
        <f t="shared" si="14"/>
        <v>1</v>
      </c>
      <c r="AI19" s="12">
        <f t="shared" si="15"/>
        <v>0</v>
      </c>
    </row>
    <row r="20" spans="1:44" x14ac:dyDescent="0.25">
      <c r="A20" s="9" t="s">
        <v>37</v>
      </c>
      <c r="B20" s="39">
        <f t="shared" si="17"/>
        <v>11</v>
      </c>
      <c r="C20" s="38" t="s">
        <v>49</v>
      </c>
      <c r="D20" s="8" t="s">
        <v>92</v>
      </c>
      <c r="E20" s="8" t="s">
        <v>66</v>
      </c>
      <c r="F20" s="8" t="s">
        <v>71</v>
      </c>
      <c r="G20" s="8" t="s">
        <v>73</v>
      </c>
      <c r="H20" s="8" t="s">
        <v>54</v>
      </c>
      <c r="I20" s="8" t="s">
        <v>55</v>
      </c>
      <c r="J20" s="8" t="s">
        <v>64</v>
      </c>
      <c r="K20" s="8" t="s">
        <v>51</v>
      </c>
      <c r="L20" s="8" t="s">
        <v>67</v>
      </c>
      <c r="M20" s="8" t="s">
        <v>62</v>
      </c>
      <c r="N20" s="8" t="s">
        <v>93</v>
      </c>
      <c r="O20" s="8" t="s">
        <v>63</v>
      </c>
      <c r="P20" s="8" t="s">
        <v>56</v>
      </c>
      <c r="Q20" s="8" t="s">
        <v>59</v>
      </c>
      <c r="R20" s="8" t="s">
        <v>50</v>
      </c>
      <c r="T20" s="12">
        <f t="shared" si="0"/>
        <v>1</v>
      </c>
      <c r="U20" s="12">
        <f t="shared" si="1"/>
        <v>1</v>
      </c>
      <c r="V20" s="12">
        <f t="shared" si="2"/>
        <v>0</v>
      </c>
      <c r="W20" s="12">
        <f t="shared" si="3"/>
        <v>0</v>
      </c>
      <c r="X20" s="12">
        <f t="shared" si="4"/>
        <v>0</v>
      </c>
      <c r="Y20" s="12">
        <f t="shared" si="5"/>
        <v>1</v>
      </c>
      <c r="Z20" s="12">
        <f t="shared" si="6"/>
        <v>1</v>
      </c>
      <c r="AA20" s="12">
        <f t="shared" si="7"/>
        <v>1</v>
      </c>
      <c r="AB20" s="12">
        <f t="shared" si="8"/>
        <v>0</v>
      </c>
      <c r="AC20" s="12">
        <f t="shared" si="9"/>
        <v>1</v>
      </c>
      <c r="AD20" s="12">
        <f t="shared" si="10"/>
        <v>1</v>
      </c>
      <c r="AE20" s="12">
        <f t="shared" si="11"/>
        <v>1</v>
      </c>
      <c r="AF20" s="12">
        <f t="shared" si="12"/>
        <v>1</v>
      </c>
      <c r="AG20" s="12">
        <f t="shared" si="13"/>
        <v>1</v>
      </c>
      <c r="AH20" s="12">
        <f t="shared" si="14"/>
        <v>1</v>
      </c>
      <c r="AI20" s="12">
        <f t="shared" si="15"/>
        <v>0</v>
      </c>
    </row>
    <row r="21" spans="1:44" x14ac:dyDescent="0.25">
      <c r="A21" s="9" t="s">
        <v>104</v>
      </c>
      <c r="B21" s="39">
        <f t="shared" si="17"/>
        <v>11</v>
      </c>
      <c r="C21" s="38" t="s">
        <v>49</v>
      </c>
      <c r="D21" s="8" t="s">
        <v>92</v>
      </c>
      <c r="E21" s="8" t="s">
        <v>66</v>
      </c>
      <c r="F21" s="8" t="s">
        <v>71</v>
      </c>
      <c r="G21" s="8" t="s">
        <v>73</v>
      </c>
      <c r="H21" s="8" t="s">
        <v>54</v>
      </c>
      <c r="I21" s="8" t="s">
        <v>55</v>
      </c>
      <c r="J21" s="8" t="s">
        <v>64</v>
      </c>
      <c r="K21" s="8" t="s">
        <v>58</v>
      </c>
      <c r="L21" s="8" t="s">
        <v>60</v>
      </c>
      <c r="M21" s="8" t="s">
        <v>62</v>
      </c>
      <c r="N21" s="8" t="s">
        <v>93</v>
      </c>
      <c r="O21" s="8" t="s">
        <v>63</v>
      </c>
      <c r="P21" s="8" t="s">
        <v>56</v>
      </c>
      <c r="Q21" s="8" t="s">
        <v>59</v>
      </c>
      <c r="R21" s="8" t="s">
        <v>50</v>
      </c>
      <c r="T21" s="12">
        <f t="shared" si="0"/>
        <v>1</v>
      </c>
      <c r="U21" s="12">
        <f t="shared" si="1"/>
        <v>1</v>
      </c>
      <c r="V21" s="12">
        <f t="shared" si="2"/>
        <v>0</v>
      </c>
      <c r="W21" s="12">
        <f t="shared" si="3"/>
        <v>0</v>
      </c>
      <c r="X21" s="12">
        <f t="shared" si="4"/>
        <v>0</v>
      </c>
      <c r="Y21" s="12">
        <f t="shared" si="5"/>
        <v>1</v>
      </c>
      <c r="Z21" s="12">
        <f t="shared" si="6"/>
        <v>1</v>
      </c>
      <c r="AA21" s="12">
        <f t="shared" si="7"/>
        <v>1</v>
      </c>
      <c r="AB21" s="12">
        <f t="shared" si="8"/>
        <v>1</v>
      </c>
      <c r="AC21" s="12">
        <f t="shared" si="9"/>
        <v>0</v>
      </c>
      <c r="AD21" s="12">
        <f t="shared" si="10"/>
        <v>1</v>
      </c>
      <c r="AE21" s="12">
        <f t="shared" si="11"/>
        <v>1</v>
      </c>
      <c r="AF21" s="12">
        <f t="shared" si="12"/>
        <v>1</v>
      </c>
      <c r="AG21" s="12">
        <f t="shared" si="13"/>
        <v>1</v>
      </c>
      <c r="AH21" s="12">
        <f t="shared" si="14"/>
        <v>1</v>
      </c>
      <c r="AI21" s="12">
        <f t="shared" si="15"/>
        <v>0</v>
      </c>
    </row>
    <row r="22" spans="1:44" x14ac:dyDescent="0.25">
      <c r="A22" s="9" t="s">
        <v>105</v>
      </c>
      <c r="B22" s="39">
        <f t="shared" si="17"/>
        <v>9</v>
      </c>
      <c r="C22" s="38" t="s">
        <v>49</v>
      </c>
      <c r="D22" s="8" t="s">
        <v>92</v>
      </c>
      <c r="E22" s="8" t="s">
        <v>66</v>
      </c>
      <c r="F22" s="8" t="s">
        <v>71</v>
      </c>
      <c r="G22" s="8" t="s">
        <v>73</v>
      </c>
      <c r="H22" s="8" t="s">
        <v>54</v>
      </c>
      <c r="I22" s="8" t="s">
        <v>55</v>
      </c>
      <c r="J22" s="8" t="s">
        <v>57</v>
      </c>
      <c r="K22" s="8" t="s">
        <v>51</v>
      </c>
      <c r="L22" s="8" t="s">
        <v>60</v>
      </c>
      <c r="M22" s="8" t="s">
        <v>62</v>
      </c>
      <c r="N22" s="8" t="s">
        <v>93</v>
      </c>
      <c r="O22" s="8" t="s">
        <v>63</v>
      </c>
      <c r="P22" s="8" t="s">
        <v>56</v>
      </c>
      <c r="Q22" s="8" t="s">
        <v>59</v>
      </c>
      <c r="R22" s="8" t="s">
        <v>50</v>
      </c>
      <c r="T22" s="12">
        <f t="shared" si="0"/>
        <v>1</v>
      </c>
      <c r="U22" s="12">
        <f t="shared" si="1"/>
        <v>1</v>
      </c>
      <c r="V22" s="12">
        <f t="shared" si="2"/>
        <v>0</v>
      </c>
      <c r="W22" s="12">
        <f t="shared" si="3"/>
        <v>0</v>
      </c>
      <c r="X22" s="12">
        <f t="shared" si="4"/>
        <v>0</v>
      </c>
      <c r="Y22" s="12">
        <f t="shared" si="5"/>
        <v>1</v>
      </c>
      <c r="Z22" s="12">
        <f t="shared" si="6"/>
        <v>1</v>
      </c>
      <c r="AA22" s="12">
        <f t="shared" si="7"/>
        <v>0</v>
      </c>
      <c r="AB22" s="12">
        <f t="shared" si="8"/>
        <v>0</v>
      </c>
      <c r="AC22" s="12">
        <f t="shared" si="9"/>
        <v>0</v>
      </c>
      <c r="AD22" s="12">
        <f t="shared" si="10"/>
        <v>1</v>
      </c>
      <c r="AE22" s="12">
        <f t="shared" si="11"/>
        <v>1</v>
      </c>
      <c r="AF22" s="12">
        <f t="shared" si="12"/>
        <v>1</v>
      </c>
      <c r="AG22" s="12">
        <f t="shared" si="13"/>
        <v>1</v>
      </c>
      <c r="AH22" s="12">
        <f t="shared" si="14"/>
        <v>1</v>
      </c>
      <c r="AI22" s="12">
        <f t="shared" si="15"/>
        <v>0</v>
      </c>
    </row>
    <row r="23" spans="1:44" x14ac:dyDescent="0.25">
      <c r="A23" s="9" t="s">
        <v>106</v>
      </c>
      <c r="B23" s="39">
        <f t="shared" si="17"/>
        <v>9</v>
      </c>
      <c r="C23" s="38" t="s">
        <v>49</v>
      </c>
      <c r="D23" s="8" t="s">
        <v>92</v>
      </c>
      <c r="E23" s="8" t="s">
        <v>66</v>
      </c>
      <c r="F23" s="8" t="s">
        <v>71</v>
      </c>
      <c r="G23" s="8" t="s">
        <v>73</v>
      </c>
      <c r="H23" s="8" t="s">
        <v>54</v>
      </c>
      <c r="I23" s="8" t="s">
        <v>55</v>
      </c>
      <c r="J23" s="8" t="s">
        <v>57</v>
      </c>
      <c r="K23" s="8" t="s">
        <v>58</v>
      </c>
      <c r="L23" s="8" t="s">
        <v>60</v>
      </c>
      <c r="M23" s="8" t="s">
        <v>62</v>
      </c>
      <c r="N23" s="8" t="s">
        <v>93</v>
      </c>
      <c r="O23" s="8" t="s">
        <v>63</v>
      </c>
      <c r="P23" s="8" t="s">
        <v>56</v>
      </c>
      <c r="Q23" s="8" t="s">
        <v>61</v>
      </c>
      <c r="R23" s="8" t="s">
        <v>50</v>
      </c>
      <c r="T23" s="12">
        <f t="shared" si="0"/>
        <v>1</v>
      </c>
      <c r="U23" s="12">
        <f t="shared" si="1"/>
        <v>1</v>
      </c>
      <c r="V23" s="12">
        <f t="shared" si="2"/>
        <v>0</v>
      </c>
      <c r="W23" s="12">
        <f t="shared" si="3"/>
        <v>0</v>
      </c>
      <c r="X23" s="12">
        <f t="shared" si="4"/>
        <v>0</v>
      </c>
      <c r="Y23" s="12">
        <f t="shared" si="5"/>
        <v>1</v>
      </c>
      <c r="Z23" s="12">
        <f t="shared" si="6"/>
        <v>1</v>
      </c>
      <c r="AA23" s="12">
        <f t="shared" si="7"/>
        <v>0</v>
      </c>
      <c r="AB23" s="12">
        <f t="shared" si="8"/>
        <v>1</v>
      </c>
      <c r="AC23" s="12">
        <f t="shared" si="9"/>
        <v>0</v>
      </c>
      <c r="AD23" s="12">
        <f t="shared" si="10"/>
        <v>1</v>
      </c>
      <c r="AE23" s="12">
        <f t="shared" si="11"/>
        <v>1</v>
      </c>
      <c r="AF23" s="12">
        <f t="shared" si="12"/>
        <v>1</v>
      </c>
      <c r="AG23" s="12">
        <f t="shared" si="13"/>
        <v>1</v>
      </c>
      <c r="AH23" s="12">
        <f t="shared" si="14"/>
        <v>0</v>
      </c>
      <c r="AI23" s="12">
        <f t="shared" si="15"/>
        <v>0</v>
      </c>
    </row>
    <row r="24" spans="1:44" x14ac:dyDescent="0.25">
      <c r="A24" s="9" t="s">
        <v>107</v>
      </c>
      <c r="B24" s="39">
        <f t="shared" si="17"/>
        <v>9</v>
      </c>
      <c r="C24" s="38" t="s">
        <v>49</v>
      </c>
      <c r="D24" s="8" t="s">
        <v>92</v>
      </c>
      <c r="E24" s="8" t="s">
        <v>66</v>
      </c>
      <c r="F24" s="8" t="s">
        <v>71</v>
      </c>
      <c r="G24" s="8" t="s">
        <v>73</v>
      </c>
      <c r="H24" s="8" t="s">
        <v>54</v>
      </c>
      <c r="I24" s="8" t="s">
        <v>55</v>
      </c>
      <c r="J24" s="8" t="s">
        <v>57</v>
      </c>
      <c r="K24" s="8" t="s">
        <v>58</v>
      </c>
      <c r="L24" s="8" t="s">
        <v>60</v>
      </c>
      <c r="M24" s="8" t="s">
        <v>62</v>
      </c>
      <c r="N24" s="8" t="s">
        <v>93</v>
      </c>
      <c r="O24" s="8" t="s">
        <v>63</v>
      </c>
      <c r="P24" s="8" t="s">
        <v>56</v>
      </c>
      <c r="Q24" s="8" t="s">
        <v>61</v>
      </c>
      <c r="R24" s="8" t="s">
        <v>50</v>
      </c>
      <c r="T24" s="12">
        <f t="shared" si="0"/>
        <v>1</v>
      </c>
      <c r="U24" s="12">
        <f t="shared" si="1"/>
        <v>1</v>
      </c>
      <c r="V24" s="12">
        <f t="shared" si="2"/>
        <v>0</v>
      </c>
      <c r="W24" s="12">
        <f t="shared" si="3"/>
        <v>0</v>
      </c>
      <c r="X24" s="12">
        <f t="shared" si="4"/>
        <v>0</v>
      </c>
      <c r="Y24" s="12">
        <f t="shared" si="5"/>
        <v>1</v>
      </c>
      <c r="Z24" s="12">
        <f t="shared" si="6"/>
        <v>1</v>
      </c>
      <c r="AA24" s="12">
        <f t="shared" si="7"/>
        <v>0</v>
      </c>
      <c r="AB24" s="12">
        <f t="shared" si="8"/>
        <v>1</v>
      </c>
      <c r="AC24" s="12">
        <f t="shared" si="9"/>
        <v>0</v>
      </c>
      <c r="AD24" s="12">
        <f t="shared" si="10"/>
        <v>1</v>
      </c>
      <c r="AE24" s="12">
        <f t="shared" si="11"/>
        <v>1</v>
      </c>
      <c r="AF24" s="12">
        <f t="shared" si="12"/>
        <v>1</v>
      </c>
      <c r="AG24" s="12">
        <f t="shared" si="13"/>
        <v>1</v>
      </c>
      <c r="AH24" s="12">
        <f t="shared" si="14"/>
        <v>0</v>
      </c>
      <c r="AI24" s="12">
        <f t="shared" si="15"/>
        <v>0</v>
      </c>
    </row>
    <row r="25" spans="1:44" ht="15.75" thickBot="1" x14ac:dyDescent="0.3">
      <c r="A25" s="40" t="s">
        <v>44</v>
      </c>
      <c r="B25" s="41">
        <f t="shared" si="16"/>
        <v>10</v>
      </c>
      <c r="C25" s="38" t="str">
        <f t="shared" ref="C25:R25" si="18">IF(C35&gt;0.5, C31, C32)</f>
        <v>Indy</v>
      </c>
      <c r="D25" s="8" t="str">
        <f t="shared" si="18"/>
        <v>GB</v>
      </c>
      <c r="E25" s="8" t="str">
        <f t="shared" si="18"/>
        <v>Cincy</v>
      </c>
      <c r="F25" s="8" t="str">
        <f t="shared" si="18"/>
        <v>Car</v>
      </c>
      <c r="G25" s="8" t="str">
        <f t="shared" si="18"/>
        <v>NO</v>
      </c>
      <c r="H25" s="8" t="str">
        <f t="shared" si="18"/>
        <v>Pitt</v>
      </c>
      <c r="I25" s="8" t="str">
        <f t="shared" si="18"/>
        <v>Jax</v>
      </c>
      <c r="J25" s="8" t="str">
        <f t="shared" si="18"/>
        <v>StL</v>
      </c>
      <c r="K25" s="8" t="str">
        <f t="shared" si="18"/>
        <v>Det</v>
      </c>
      <c r="L25" s="8" t="str">
        <f t="shared" si="18"/>
        <v>Seat</v>
      </c>
      <c r="M25" s="8" t="str">
        <f t="shared" si="18"/>
        <v>Dallas</v>
      </c>
      <c r="N25" s="8" t="str">
        <f t="shared" si="18"/>
        <v>Chic</v>
      </c>
      <c r="O25" s="8" t="str">
        <f t="shared" si="18"/>
        <v>Balt</v>
      </c>
      <c r="P25" s="8" t="str">
        <f t="shared" si="18"/>
        <v>Den</v>
      </c>
      <c r="Q25" s="8" t="str">
        <f t="shared" si="18"/>
        <v>NE</v>
      </c>
      <c r="R25" s="8" t="str">
        <f t="shared" si="18"/>
        <v>Phil</v>
      </c>
      <c r="T25" s="12">
        <f t="shared" si="0"/>
        <v>1</v>
      </c>
      <c r="U25" s="12">
        <f t="shared" si="1"/>
        <v>1</v>
      </c>
      <c r="V25" s="12">
        <f t="shared" si="2"/>
        <v>0</v>
      </c>
      <c r="W25" s="12">
        <f t="shared" si="3"/>
        <v>0</v>
      </c>
      <c r="X25" s="12">
        <f t="shared" si="4"/>
        <v>0</v>
      </c>
      <c r="Y25" s="12">
        <f t="shared" si="5"/>
        <v>1</v>
      </c>
      <c r="Z25" s="12">
        <f t="shared" si="6"/>
        <v>1</v>
      </c>
      <c r="AA25" s="12">
        <f t="shared" si="7"/>
        <v>0</v>
      </c>
      <c r="AB25" s="12">
        <f t="shared" si="8"/>
        <v>1</v>
      </c>
      <c r="AC25" s="12">
        <f t="shared" si="9"/>
        <v>0</v>
      </c>
      <c r="AD25" s="12">
        <f t="shared" si="10"/>
        <v>1</v>
      </c>
      <c r="AE25" s="12">
        <f t="shared" si="11"/>
        <v>1</v>
      </c>
      <c r="AF25" s="12">
        <f t="shared" si="12"/>
        <v>1</v>
      </c>
      <c r="AG25" s="12">
        <f t="shared" si="13"/>
        <v>1</v>
      </c>
      <c r="AH25" s="12">
        <f t="shared" si="14"/>
        <v>1</v>
      </c>
      <c r="AI25" s="12">
        <f t="shared" si="15"/>
        <v>0</v>
      </c>
    </row>
    <row r="26" spans="1:44" x14ac:dyDescent="0.25">
      <c r="A26" s="34" t="s">
        <v>114</v>
      </c>
      <c r="B26" s="64" t="s">
        <v>45</v>
      </c>
    </row>
    <row r="27" spans="1:44" x14ac:dyDescent="0.25">
      <c r="A27" s="33"/>
      <c r="C27" s="8" t="s">
        <v>49</v>
      </c>
      <c r="D27" s="8" t="s">
        <v>92</v>
      </c>
      <c r="E27" s="8" t="s">
        <v>110</v>
      </c>
      <c r="F27" s="8" t="s">
        <v>65</v>
      </c>
      <c r="G27" s="8" t="s">
        <v>94</v>
      </c>
      <c r="H27" s="8" t="s">
        <v>54</v>
      </c>
      <c r="I27" s="8" t="s">
        <v>55</v>
      </c>
      <c r="J27" s="8" t="s">
        <v>64</v>
      </c>
      <c r="K27" s="8" t="s">
        <v>58</v>
      </c>
      <c r="L27" s="8" t="s">
        <v>67</v>
      </c>
      <c r="M27" s="8" t="s">
        <v>62</v>
      </c>
      <c r="N27" s="8" t="s">
        <v>93</v>
      </c>
      <c r="O27" s="8" t="s">
        <v>63</v>
      </c>
      <c r="P27" s="8" t="s">
        <v>56</v>
      </c>
      <c r="Q27" s="8" t="s">
        <v>59</v>
      </c>
      <c r="R27" s="8" t="s">
        <v>52</v>
      </c>
    </row>
    <row r="28" spans="1:44" x14ac:dyDescent="0.25">
      <c r="A28" s="42"/>
      <c r="C28" s="12">
        <v>1</v>
      </c>
      <c r="D28" s="12">
        <v>1</v>
      </c>
      <c r="E28" s="12">
        <v>1</v>
      </c>
      <c r="F28" s="12">
        <v>1</v>
      </c>
      <c r="G28" s="12">
        <v>1</v>
      </c>
      <c r="H28" s="12">
        <v>1</v>
      </c>
      <c r="I28" s="12">
        <v>1</v>
      </c>
      <c r="J28" s="12">
        <v>1</v>
      </c>
      <c r="K28" s="12">
        <v>1</v>
      </c>
      <c r="L28" s="12">
        <v>1</v>
      </c>
      <c r="M28" s="12">
        <v>1</v>
      </c>
      <c r="N28" s="12">
        <v>1</v>
      </c>
      <c r="O28" s="12">
        <v>1</v>
      </c>
      <c r="P28" s="12">
        <v>1</v>
      </c>
      <c r="Q28" s="12">
        <v>1</v>
      </c>
      <c r="R28" s="12">
        <v>1</v>
      </c>
    </row>
    <row r="30" spans="1:44" s="50" customFormat="1" x14ac:dyDescent="0.25">
      <c r="A30" s="48" t="s">
        <v>43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</row>
    <row r="31" spans="1:44" customFormat="1" x14ac:dyDescent="0.25">
      <c r="A31" s="51" t="s">
        <v>38</v>
      </c>
      <c r="B31" s="3"/>
      <c r="C31" s="3" t="s">
        <v>49</v>
      </c>
      <c r="D31" s="3" t="s">
        <v>111</v>
      </c>
      <c r="E31" s="3" t="s">
        <v>66</v>
      </c>
      <c r="F31" s="3" t="s">
        <v>71</v>
      </c>
      <c r="G31" s="3" t="s">
        <v>73</v>
      </c>
      <c r="H31" s="3" t="s">
        <v>54</v>
      </c>
      <c r="I31" s="3" t="s">
        <v>55</v>
      </c>
      <c r="J31" s="3" t="s">
        <v>57</v>
      </c>
      <c r="K31" s="3" t="s">
        <v>58</v>
      </c>
      <c r="L31" s="3" t="s">
        <v>60</v>
      </c>
      <c r="M31" s="3" t="s">
        <v>62</v>
      </c>
      <c r="N31" s="3" t="s">
        <v>93</v>
      </c>
      <c r="O31" s="3" t="s">
        <v>63</v>
      </c>
      <c r="P31" s="3" t="s">
        <v>56</v>
      </c>
      <c r="Q31" s="3" t="s">
        <v>59</v>
      </c>
      <c r="R31" s="3" t="s">
        <v>50</v>
      </c>
      <c r="S31" s="3"/>
      <c r="T31" s="3">
        <f t="shared" ref="T31:AI31" si="19">IF(C31=C$27,1,0)</f>
        <v>1</v>
      </c>
      <c r="U31" s="3">
        <f t="shared" si="19"/>
        <v>0</v>
      </c>
      <c r="V31" s="3">
        <f t="shared" si="19"/>
        <v>0</v>
      </c>
      <c r="W31" s="3">
        <f t="shared" si="19"/>
        <v>0</v>
      </c>
      <c r="X31" s="3">
        <f t="shared" si="19"/>
        <v>0</v>
      </c>
      <c r="Y31" s="3">
        <f t="shared" si="19"/>
        <v>1</v>
      </c>
      <c r="Z31" s="3">
        <f t="shared" si="19"/>
        <v>1</v>
      </c>
      <c r="AA31" s="3">
        <f t="shared" si="19"/>
        <v>0</v>
      </c>
      <c r="AB31" s="3">
        <f t="shared" si="19"/>
        <v>1</v>
      </c>
      <c r="AC31" s="3">
        <f t="shared" si="19"/>
        <v>0</v>
      </c>
      <c r="AD31" s="3">
        <f t="shared" si="19"/>
        <v>1</v>
      </c>
      <c r="AE31" s="3">
        <f t="shared" si="19"/>
        <v>1</v>
      </c>
      <c r="AF31" s="3">
        <f t="shared" si="19"/>
        <v>1</v>
      </c>
      <c r="AG31" s="3">
        <f t="shared" si="19"/>
        <v>1</v>
      </c>
      <c r="AH31" s="3">
        <f t="shared" si="19"/>
        <v>1</v>
      </c>
      <c r="AI31" s="3">
        <f t="shared" si="19"/>
        <v>0</v>
      </c>
      <c r="AJ31" s="3"/>
      <c r="AK31" s="3"/>
      <c r="AL31" s="3"/>
      <c r="AM31" s="3"/>
      <c r="AN31" s="3"/>
      <c r="AO31" s="3"/>
      <c r="AP31" s="3"/>
      <c r="AQ31" s="3"/>
      <c r="AR31" s="3"/>
    </row>
    <row r="32" spans="1:44" customFormat="1" x14ac:dyDescent="0.25">
      <c r="A32" s="51" t="s">
        <v>39</v>
      </c>
      <c r="B32" s="3"/>
      <c r="C32" s="3" t="s">
        <v>69</v>
      </c>
      <c r="D32" s="3" t="s">
        <v>92</v>
      </c>
      <c r="E32" s="3" t="s">
        <v>110</v>
      </c>
      <c r="F32" s="3" t="s">
        <v>65</v>
      </c>
      <c r="G32" s="3" t="s">
        <v>94</v>
      </c>
      <c r="H32" s="3" t="s">
        <v>70</v>
      </c>
      <c r="I32" s="3" t="s">
        <v>68</v>
      </c>
      <c r="J32" s="3" t="s">
        <v>64</v>
      </c>
      <c r="K32" s="3" t="s">
        <v>51</v>
      </c>
      <c r="L32" s="3" t="s">
        <v>67</v>
      </c>
      <c r="M32" s="3" t="s">
        <v>74</v>
      </c>
      <c r="N32" s="3" t="s">
        <v>53</v>
      </c>
      <c r="O32" s="3" t="s">
        <v>72</v>
      </c>
      <c r="P32" s="3" t="s">
        <v>75</v>
      </c>
      <c r="Q32" s="3" t="s">
        <v>61</v>
      </c>
      <c r="R32" s="3" t="s">
        <v>52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customFormat="1" x14ac:dyDescent="0.25">
      <c r="A33" s="51" t="s">
        <v>40</v>
      </c>
      <c r="B33" s="3"/>
      <c r="C33" s="3">
        <f t="shared" ref="C33:R33" si="20">COUNTIF(C3:C24,C$31)</f>
        <v>20</v>
      </c>
      <c r="D33" s="3">
        <f t="shared" si="20"/>
        <v>4</v>
      </c>
      <c r="E33" s="3">
        <f t="shared" si="20"/>
        <v>19</v>
      </c>
      <c r="F33" s="3">
        <f t="shared" si="20"/>
        <v>18</v>
      </c>
      <c r="G33" s="3">
        <f t="shared" si="20"/>
        <v>19</v>
      </c>
      <c r="H33" s="3">
        <f t="shared" si="20"/>
        <v>21</v>
      </c>
      <c r="I33" s="3">
        <f t="shared" si="20"/>
        <v>21</v>
      </c>
      <c r="J33" s="3">
        <f t="shared" si="20"/>
        <v>12</v>
      </c>
      <c r="K33" s="3">
        <f t="shared" si="20"/>
        <v>15</v>
      </c>
      <c r="L33" s="3">
        <f t="shared" si="20"/>
        <v>18</v>
      </c>
      <c r="M33" s="3">
        <f t="shared" si="20"/>
        <v>21</v>
      </c>
      <c r="N33" s="3">
        <f t="shared" si="20"/>
        <v>21</v>
      </c>
      <c r="O33" s="3">
        <f t="shared" si="20"/>
        <v>19</v>
      </c>
      <c r="P33" s="3">
        <f t="shared" si="20"/>
        <v>21</v>
      </c>
      <c r="Q33" s="3">
        <f t="shared" si="20"/>
        <v>14</v>
      </c>
      <c r="R33" s="3">
        <f t="shared" si="20"/>
        <v>20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customFormat="1" x14ac:dyDescent="0.25">
      <c r="A34" s="51" t="s">
        <v>41</v>
      </c>
      <c r="B34" s="3"/>
      <c r="C34" s="3">
        <f t="shared" ref="C34:R34" si="21">COUNTIF(C3:C24,C$32)</f>
        <v>1</v>
      </c>
      <c r="D34" s="3">
        <f t="shared" si="21"/>
        <v>17</v>
      </c>
      <c r="E34" s="3">
        <f t="shared" si="21"/>
        <v>2</v>
      </c>
      <c r="F34" s="3">
        <f t="shared" si="21"/>
        <v>3</v>
      </c>
      <c r="G34" s="3">
        <f t="shared" si="21"/>
        <v>2</v>
      </c>
      <c r="H34" s="3">
        <f t="shared" si="21"/>
        <v>0</v>
      </c>
      <c r="I34" s="3">
        <f t="shared" si="21"/>
        <v>0</v>
      </c>
      <c r="J34" s="3">
        <f t="shared" si="21"/>
        <v>9</v>
      </c>
      <c r="K34" s="3">
        <f t="shared" si="21"/>
        <v>6</v>
      </c>
      <c r="L34" s="3">
        <f t="shared" si="21"/>
        <v>3</v>
      </c>
      <c r="M34" s="3">
        <f t="shared" si="21"/>
        <v>0</v>
      </c>
      <c r="N34" s="3">
        <f t="shared" si="21"/>
        <v>0</v>
      </c>
      <c r="O34" s="3">
        <f t="shared" si="21"/>
        <v>2</v>
      </c>
      <c r="P34" s="3">
        <f t="shared" si="21"/>
        <v>0</v>
      </c>
      <c r="Q34" s="3">
        <f t="shared" si="21"/>
        <v>7</v>
      </c>
      <c r="R34" s="3">
        <f t="shared" si="21"/>
        <v>1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customFormat="1" x14ac:dyDescent="0.25">
      <c r="A35" s="51" t="s">
        <v>42</v>
      </c>
      <c r="B35" s="3"/>
      <c r="C35" s="52">
        <f>C33/SUM(C33:C34)</f>
        <v>0.95238095238095233</v>
      </c>
      <c r="D35" s="52">
        <f t="shared" ref="D35:R35" si="22">D33/SUM(D33:D34)</f>
        <v>0.19047619047619047</v>
      </c>
      <c r="E35" s="52">
        <f t="shared" si="22"/>
        <v>0.90476190476190477</v>
      </c>
      <c r="F35" s="52">
        <f t="shared" si="22"/>
        <v>0.8571428571428571</v>
      </c>
      <c r="G35" s="52">
        <f t="shared" si="22"/>
        <v>0.90476190476190477</v>
      </c>
      <c r="H35" s="52">
        <f t="shared" si="22"/>
        <v>1</v>
      </c>
      <c r="I35" s="52">
        <f t="shared" si="22"/>
        <v>1</v>
      </c>
      <c r="J35" s="52">
        <f t="shared" si="22"/>
        <v>0.5714285714285714</v>
      </c>
      <c r="K35" s="52">
        <f t="shared" si="22"/>
        <v>0.7142857142857143</v>
      </c>
      <c r="L35" s="52">
        <f t="shared" si="22"/>
        <v>0.8571428571428571</v>
      </c>
      <c r="M35" s="52">
        <f t="shared" si="22"/>
        <v>1</v>
      </c>
      <c r="N35" s="52">
        <f t="shared" si="22"/>
        <v>1</v>
      </c>
      <c r="O35" s="52">
        <f t="shared" si="22"/>
        <v>0.90476190476190477</v>
      </c>
      <c r="P35" s="52">
        <f t="shared" si="22"/>
        <v>1</v>
      </c>
      <c r="Q35" s="52">
        <f t="shared" si="22"/>
        <v>0.66666666666666663</v>
      </c>
      <c r="R35" s="52">
        <f t="shared" si="22"/>
        <v>0.95238095238095233</v>
      </c>
      <c r="S35" s="52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7" spans="1:44" s="50" customFormat="1" x14ac:dyDescent="0.25">
      <c r="A37" s="48" t="s">
        <v>23</v>
      </c>
      <c r="B37" s="49">
        <f>SUM(T31:AI31)</f>
        <v>9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</row>
  </sheetData>
  <conditionalFormatting sqref="C3:C25">
    <cfRule type="cellIs" dxfId="336" priority="142" operator="notEqual">
      <formula>$C$27</formula>
    </cfRule>
  </conditionalFormatting>
  <conditionalFormatting sqref="D3:D25">
    <cfRule type="cellIs" dxfId="335" priority="144" operator="notEqual">
      <formula>$D$27</formula>
    </cfRule>
  </conditionalFormatting>
  <conditionalFormatting sqref="E3:E25">
    <cfRule type="cellIs" dxfId="334" priority="146" operator="notEqual">
      <formula>$E$27</formula>
    </cfRule>
  </conditionalFormatting>
  <conditionalFormatting sqref="F3:F25">
    <cfRule type="cellIs" dxfId="333" priority="148" operator="notEqual">
      <formula>$F$27</formula>
    </cfRule>
  </conditionalFormatting>
  <conditionalFormatting sqref="G3:G25">
    <cfRule type="cellIs" dxfId="332" priority="150" operator="notEqual">
      <formula>$G$27</formula>
    </cfRule>
  </conditionalFormatting>
  <conditionalFormatting sqref="H3:H25">
    <cfRule type="cellIs" dxfId="331" priority="152" operator="notEqual">
      <formula>$H$27</formula>
    </cfRule>
  </conditionalFormatting>
  <conditionalFormatting sqref="I3:I25">
    <cfRule type="cellIs" dxfId="330" priority="154" operator="notEqual">
      <formula>$I$27</formula>
    </cfRule>
  </conditionalFormatting>
  <conditionalFormatting sqref="J3:J25">
    <cfRule type="cellIs" dxfId="329" priority="156" operator="notEqual">
      <formula>$J$27</formula>
    </cfRule>
  </conditionalFormatting>
  <conditionalFormatting sqref="K3:K25">
    <cfRule type="cellIs" dxfId="328" priority="158" operator="notEqual">
      <formula>$K$27</formula>
    </cfRule>
  </conditionalFormatting>
  <conditionalFormatting sqref="L3:L25">
    <cfRule type="cellIs" dxfId="327" priority="160" operator="notEqual">
      <formula>$L$27</formula>
    </cfRule>
  </conditionalFormatting>
  <conditionalFormatting sqref="M3:M25">
    <cfRule type="cellIs" dxfId="326" priority="162" operator="notEqual">
      <formula>$M$27</formula>
    </cfRule>
  </conditionalFormatting>
  <conditionalFormatting sqref="N3:N25">
    <cfRule type="cellIs" dxfId="325" priority="164" operator="notEqual">
      <formula>$N$27</formula>
    </cfRule>
  </conditionalFormatting>
  <conditionalFormatting sqref="O3:O25">
    <cfRule type="cellIs" dxfId="324" priority="166" operator="notEqual">
      <formula>$O$27</formula>
    </cfRule>
  </conditionalFormatting>
  <conditionalFormatting sqref="P3:P25">
    <cfRule type="cellIs" dxfId="323" priority="168" operator="notEqual">
      <formula>$P$27</formula>
    </cfRule>
  </conditionalFormatting>
  <conditionalFormatting sqref="Q3:Q25">
    <cfRule type="cellIs" dxfId="322" priority="170" operator="notEqual">
      <formula>$Q$27</formula>
    </cfRule>
  </conditionalFormatting>
  <conditionalFormatting sqref="R3:R25">
    <cfRule type="cellIs" dxfId="321" priority="172" operator="notEqual">
      <formula>$R$27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3" customWidth="1"/>
    <col min="2" max="2" width="7.42578125" style="12" bestFit="1" customWidth="1"/>
    <col min="3" max="18" width="6.5703125" style="12" bestFit="1" customWidth="1"/>
    <col min="19" max="19" width="2.7109375" style="12" customWidth="1"/>
    <col min="20" max="35" width="2" style="12" bestFit="1" customWidth="1"/>
    <col min="36" max="36" width="2.7109375" style="12" customWidth="1"/>
    <col min="37" max="16384" width="8.85546875" style="18"/>
  </cols>
  <sheetData>
    <row r="1" spans="1:35" ht="15.75" x14ac:dyDescent="0.25">
      <c r="A1" s="35" t="s">
        <v>117</v>
      </c>
      <c r="B1" s="36"/>
    </row>
    <row r="2" spans="1:35" ht="15.75" thickBot="1" x14ac:dyDescent="0.3">
      <c r="A2" s="26"/>
      <c r="B2" s="26" t="s">
        <v>0</v>
      </c>
    </row>
    <row r="3" spans="1:35" x14ac:dyDescent="0.25">
      <c r="A3" s="32" t="s">
        <v>28</v>
      </c>
      <c r="B3" s="37">
        <f t="shared" ref="B3:B25" si="0">SUM(T3:AI3)</f>
        <v>9</v>
      </c>
      <c r="C3" s="38" t="s">
        <v>63</v>
      </c>
      <c r="D3" s="8" t="s">
        <v>61</v>
      </c>
      <c r="E3" s="8" t="s">
        <v>57</v>
      </c>
      <c r="F3" s="8" t="s">
        <v>54</v>
      </c>
      <c r="G3" s="8" t="s">
        <v>50</v>
      </c>
      <c r="H3" s="8" t="s">
        <v>72</v>
      </c>
      <c r="I3" s="8" t="s">
        <v>59</v>
      </c>
      <c r="J3" s="8" t="s">
        <v>51</v>
      </c>
      <c r="K3" s="8" t="s">
        <v>49</v>
      </c>
      <c r="L3" s="8" t="s">
        <v>60</v>
      </c>
      <c r="M3" s="8" t="s">
        <v>110</v>
      </c>
      <c r="N3" s="8" t="s">
        <v>56</v>
      </c>
      <c r="O3" s="8" t="s">
        <v>52</v>
      </c>
      <c r="P3" s="8" t="s">
        <v>71</v>
      </c>
      <c r="Q3" s="8" t="s">
        <v>62</v>
      </c>
      <c r="R3" s="8" t="s">
        <v>73</v>
      </c>
      <c r="T3" s="12">
        <f t="shared" ref="T3:T25" si="1">IF(C3=$C$27,1,0)</f>
        <v>1</v>
      </c>
      <c r="U3" s="12">
        <f t="shared" ref="U3:U25" si="2">IF(D3=$D$27,1,0)</f>
        <v>0</v>
      </c>
      <c r="V3" s="12">
        <f t="shared" ref="V3:V25" si="3">IF(E3=$E$27,1,0)</f>
        <v>0</v>
      </c>
      <c r="W3" s="12">
        <f t="shared" ref="W3:W25" si="4">IF(F3=$F$27,1,0)</f>
        <v>1</v>
      </c>
      <c r="X3" s="12">
        <f t="shared" ref="X3:X25" si="5">IF(G3=$G$27,1,0)</f>
        <v>1</v>
      </c>
      <c r="Y3" s="12">
        <f t="shared" ref="Y3:Y25" si="6">IF(H3=$H$27,1,0)</f>
        <v>1</v>
      </c>
      <c r="Z3" s="12">
        <f t="shared" ref="Z3:Z25" si="7">IF(I3=$I$27,1,0)</f>
        <v>1</v>
      </c>
      <c r="AA3" s="12">
        <f t="shared" ref="AA3:AA25" si="8">IF(J3=$J$27,1,0)</f>
        <v>0</v>
      </c>
      <c r="AB3" s="12">
        <f t="shared" ref="AB3:AB25" si="9">IF(K3=$K$27,1,0)</f>
        <v>1</v>
      </c>
      <c r="AC3" s="12">
        <f t="shared" ref="AC3:AC25" si="10">IF(L3=$L$27,1,0)</f>
        <v>1</v>
      </c>
      <c r="AD3" s="12">
        <f t="shared" ref="AD3:AD25" si="11">IF(M3=$M$27,1,0)</f>
        <v>0</v>
      </c>
      <c r="AE3" s="12">
        <f t="shared" ref="AE3:AE25" si="12">IF(N3=$N$27,1,0)</f>
        <v>0</v>
      </c>
      <c r="AF3" s="12">
        <f t="shared" ref="AF3:AF25" si="13">IF(O3=$O$27,1,0)</f>
        <v>0</v>
      </c>
      <c r="AG3" s="12">
        <f t="shared" ref="AG3:AG25" si="14">IF(P3=$P$27,1,0)</f>
        <v>1</v>
      </c>
      <c r="AH3" s="12">
        <f t="shared" ref="AH3:AH25" si="15">IF(Q3=$Q$27,1,0)</f>
        <v>1</v>
      </c>
      <c r="AI3" s="12">
        <f t="shared" ref="AI3:AI25" si="16">IF(R3=$R$27,1,0)</f>
        <v>0</v>
      </c>
    </row>
    <row r="4" spans="1:35" x14ac:dyDescent="0.25">
      <c r="A4" s="9" t="s">
        <v>29</v>
      </c>
      <c r="B4" s="39">
        <f t="shared" si="0"/>
        <v>9</v>
      </c>
      <c r="C4" s="38" t="s">
        <v>63</v>
      </c>
      <c r="D4" s="8" t="s">
        <v>61</v>
      </c>
      <c r="E4" s="8" t="s">
        <v>94</v>
      </c>
      <c r="F4" s="8" t="s">
        <v>54</v>
      </c>
      <c r="G4" s="8" t="s">
        <v>50</v>
      </c>
      <c r="H4" s="8" t="s">
        <v>72</v>
      </c>
      <c r="I4" s="8" t="s">
        <v>59</v>
      </c>
      <c r="J4" s="8" t="s">
        <v>51</v>
      </c>
      <c r="K4" s="8" t="s">
        <v>49</v>
      </c>
      <c r="L4" s="8" t="s">
        <v>66</v>
      </c>
      <c r="M4" s="8" t="s">
        <v>110</v>
      </c>
      <c r="N4" s="8" t="s">
        <v>56</v>
      </c>
      <c r="O4" s="8" t="s">
        <v>111</v>
      </c>
      <c r="P4" s="8" t="s">
        <v>71</v>
      </c>
      <c r="Q4" s="8" t="s">
        <v>93</v>
      </c>
      <c r="R4" s="8" t="s">
        <v>73</v>
      </c>
      <c r="T4" s="12">
        <f t="shared" si="1"/>
        <v>1</v>
      </c>
      <c r="U4" s="12">
        <f t="shared" si="2"/>
        <v>0</v>
      </c>
      <c r="V4" s="12">
        <f t="shared" si="3"/>
        <v>1</v>
      </c>
      <c r="W4" s="12">
        <f t="shared" si="4"/>
        <v>1</v>
      </c>
      <c r="X4" s="12">
        <f t="shared" si="5"/>
        <v>1</v>
      </c>
      <c r="Y4" s="12">
        <f t="shared" si="6"/>
        <v>1</v>
      </c>
      <c r="Z4" s="12">
        <f t="shared" si="7"/>
        <v>1</v>
      </c>
      <c r="AA4" s="12">
        <f t="shared" si="8"/>
        <v>0</v>
      </c>
      <c r="AB4" s="12">
        <f t="shared" si="9"/>
        <v>1</v>
      </c>
      <c r="AC4" s="12">
        <f t="shared" si="10"/>
        <v>0</v>
      </c>
      <c r="AD4" s="12">
        <f t="shared" si="11"/>
        <v>0</v>
      </c>
      <c r="AE4" s="12">
        <f t="shared" si="12"/>
        <v>0</v>
      </c>
      <c r="AF4" s="12">
        <f t="shared" si="13"/>
        <v>1</v>
      </c>
      <c r="AG4" s="12">
        <f t="shared" si="14"/>
        <v>1</v>
      </c>
      <c r="AH4" s="12">
        <f t="shared" si="15"/>
        <v>0</v>
      </c>
      <c r="AI4" s="12">
        <f t="shared" si="16"/>
        <v>0</v>
      </c>
    </row>
    <row r="5" spans="1:35" x14ac:dyDescent="0.25">
      <c r="A5" s="9" t="s">
        <v>95</v>
      </c>
      <c r="B5" s="39">
        <f t="shared" ref="B5:B23" si="17">SUM(T5:AI5)</f>
        <v>9</v>
      </c>
      <c r="C5" s="38" t="s">
        <v>63</v>
      </c>
      <c r="D5" s="8" t="s">
        <v>61</v>
      </c>
      <c r="E5" s="8" t="s">
        <v>94</v>
      </c>
      <c r="F5" s="8" t="s">
        <v>54</v>
      </c>
      <c r="G5" s="8" t="s">
        <v>50</v>
      </c>
      <c r="H5" s="8" t="s">
        <v>72</v>
      </c>
      <c r="I5" s="8" t="s">
        <v>59</v>
      </c>
      <c r="J5" s="8" t="s">
        <v>51</v>
      </c>
      <c r="K5" s="8" t="s">
        <v>65</v>
      </c>
      <c r="L5" s="8" t="s">
        <v>66</v>
      </c>
      <c r="M5" s="8" t="s">
        <v>110</v>
      </c>
      <c r="N5" s="8" t="s">
        <v>56</v>
      </c>
      <c r="O5" s="8" t="s">
        <v>111</v>
      </c>
      <c r="P5" s="8" t="s">
        <v>71</v>
      </c>
      <c r="Q5" s="8" t="s">
        <v>62</v>
      </c>
      <c r="R5" s="8" t="s">
        <v>73</v>
      </c>
      <c r="T5" s="12">
        <f t="shared" si="1"/>
        <v>1</v>
      </c>
      <c r="U5" s="12">
        <f t="shared" si="2"/>
        <v>0</v>
      </c>
      <c r="V5" s="12">
        <f t="shared" si="3"/>
        <v>1</v>
      </c>
      <c r="W5" s="12">
        <f t="shared" si="4"/>
        <v>1</v>
      </c>
      <c r="X5" s="12">
        <f t="shared" si="5"/>
        <v>1</v>
      </c>
      <c r="Y5" s="12">
        <f t="shared" si="6"/>
        <v>1</v>
      </c>
      <c r="Z5" s="12">
        <f t="shared" si="7"/>
        <v>1</v>
      </c>
      <c r="AA5" s="12">
        <f t="shared" si="8"/>
        <v>0</v>
      </c>
      <c r="AB5" s="12">
        <f t="shared" si="9"/>
        <v>0</v>
      </c>
      <c r="AC5" s="12">
        <f t="shared" si="10"/>
        <v>0</v>
      </c>
      <c r="AD5" s="12">
        <f t="shared" si="11"/>
        <v>0</v>
      </c>
      <c r="AE5" s="12">
        <f t="shared" si="12"/>
        <v>0</v>
      </c>
      <c r="AF5" s="12">
        <f t="shared" si="13"/>
        <v>1</v>
      </c>
      <c r="AG5" s="12">
        <f t="shared" si="14"/>
        <v>1</v>
      </c>
      <c r="AH5" s="12">
        <f t="shared" si="15"/>
        <v>1</v>
      </c>
      <c r="AI5" s="12">
        <f t="shared" si="16"/>
        <v>0</v>
      </c>
    </row>
    <row r="6" spans="1:35" x14ac:dyDescent="0.25">
      <c r="A6" s="9" t="s">
        <v>96</v>
      </c>
      <c r="B6" s="39">
        <f t="shared" si="17"/>
        <v>9</v>
      </c>
      <c r="C6" s="38" t="s">
        <v>63</v>
      </c>
      <c r="D6" s="8" t="s">
        <v>61</v>
      </c>
      <c r="E6" s="8" t="s">
        <v>94</v>
      </c>
      <c r="F6" s="8" t="s">
        <v>54</v>
      </c>
      <c r="G6" s="8" t="s">
        <v>58</v>
      </c>
      <c r="H6" s="8" t="s">
        <v>72</v>
      </c>
      <c r="I6" s="8" t="s">
        <v>59</v>
      </c>
      <c r="J6" s="8" t="s">
        <v>51</v>
      </c>
      <c r="K6" s="8" t="s">
        <v>49</v>
      </c>
      <c r="L6" s="8" t="s">
        <v>60</v>
      </c>
      <c r="M6" s="8" t="s">
        <v>110</v>
      </c>
      <c r="N6" s="8" t="s">
        <v>56</v>
      </c>
      <c r="O6" s="8" t="s">
        <v>52</v>
      </c>
      <c r="P6" s="8" t="s">
        <v>71</v>
      </c>
      <c r="Q6" s="8" t="s">
        <v>62</v>
      </c>
      <c r="R6" s="8" t="s">
        <v>73</v>
      </c>
      <c r="T6" s="12">
        <f t="shared" si="1"/>
        <v>1</v>
      </c>
      <c r="U6" s="12">
        <f t="shared" si="2"/>
        <v>0</v>
      </c>
      <c r="V6" s="12">
        <f t="shared" si="3"/>
        <v>1</v>
      </c>
      <c r="W6" s="12">
        <f t="shared" si="4"/>
        <v>1</v>
      </c>
      <c r="X6" s="12">
        <f t="shared" si="5"/>
        <v>0</v>
      </c>
      <c r="Y6" s="12">
        <f t="shared" si="6"/>
        <v>1</v>
      </c>
      <c r="Z6" s="12">
        <f t="shared" si="7"/>
        <v>1</v>
      </c>
      <c r="AA6" s="12">
        <f t="shared" si="8"/>
        <v>0</v>
      </c>
      <c r="AB6" s="12">
        <f t="shared" si="9"/>
        <v>1</v>
      </c>
      <c r="AC6" s="12">
        <f t="shared" si="10"/>
        <v>1</v>
      </c>
      <c r="AD6" s="12">
        <f t="shared" si="11"/>
        <v>0</v>
      </c>
      <c r="AE6" s="12">
        <f t="shared" si="12"/>
        <v>0</v>
      </c>
      <c r="AF6" s="12">
        <f t="shared" si="13"/>
        <v>0</v>
      </c>
      <c r="AG6" s="12">
        <f t="shared" si="14"/>
        <v>1</v>
      </c>
      <c r="AH6" s="12">
        <f t="shared" si="15"/>
        <v>1</v>
      </c>
      <c r="AI6" s="12">
        <f t="shared" si="16"/>
        <v>0</v>
      </c>
    </row>
    <row r="7" spans="1:35" x14ac:dyDescent="0.25">
      <c r="A7" s="9" t="s">
        <v>97</v>
      </c>
      <c r="B7" s="39">
        <f t="shared" si="17"/>
        <v>9</v>
      </c>
      <c r="C7" s="38" t="s">
        <v>63</v>
      </c>
      <c r="D7" s="8" t="s">
        <v>61</v>
      </c>
      <c r="E7" s="8" t="s">
        <v>57</v>
      </c>
      <c r="F7" s="8" t="s">
        <v>64</v>
      </c>
      <c r="G7" s="8" t="s">
        <v>50</v>
      </c>
      <c r="H7" s="8" t="s">
        <v>72</v>
      </c>
      <c r="I7" s="8" t="s">
        <v>59</v>
      </c>
      <c r="J7" s="8" t="s">
        <v>51</v>
      </c>
      <c r="K7" s="8" t="s">
        <v>49</v>
      </c>
      <c r="L7" s="8" t="s">
        <v>60</v>
      </c>
      <c r="M7" s="8" t="s">
        <v>75</v>
      </c>
      <c r="N7" s="8" t="s">
        <v>56</v>
      </c>
      <c r="O7" s="8" t="s">
        <v>52</v>
      </c>
      <c r="P7" s="8" t="s">
        <v>71</v>
      </c>
      <c r="Q7" s="8" t="s">
        <v>62</v>
      </c>
      <c r="R7" s="8" t="s">
        <v>73</v>
      </c>
      <c r="T7" s="12">
        <f t="shared" si="1"/>
        <v>1</v>
      </c>
      <c r="U7" s="12">
        <f t="shared" si="2"/>
        <v>0</v>
      </c>
      <c r="V7" s="12">
        <f t="shared" si="3"/>
        <v>0</v>
      </c>
      <c r="W7" s="12">
        <f t="shared" si="4"/>
        <v>0</v>
      </c>
      <c r="X7" s="12">
        <f t="shared" si="5"/>
        <v>1</v>
      </c>
      <c r="Y7" s="12">
        <f t="shared" si="6"/>
        <v>1</v>
      </c>
      <c r="Z7" s="12">
        <f t="shared" si="7"/>
        <v>1</v>
      </c>
      <c r="AA7" s="12">
        <f t="shared" si="8"/>
        <v>0</v>
      </c>
      <c r="AB7" s="12">
        <f t="shared" si="9"/>
        <v>1</v>
      </c>
      <c r="AC7" s="12">
        <f t="shared" si="10"/>
        <v>1</v>
      </c>
      <c r="AD7" s="12">
        <f t="shared" si="11"/>
        <v>1</v>
      </c>
      <c r="AE7" s="12">
        <f t="shared" si="12"/>
        <v>0</v>
      </c>
      <c r="AF7" s="12">
        <f t="shared" si="13"/>
        <v>0</v>
      </c>
      <c r="AG7" s="12">
        <f t="shared" si="14"/>
        <v>1</v>
      </c>
      <c r="AH7" s="12">
        <f t="shared" si="15"/>
        <v>1</v>
      </c>
      <c r="AI7" s="12">
        <f t="shared" si="16"/>
        <v>0</v>
      </c>
    </row>
    <row r="8" spans="1:35" x14ac:dyDescent="0.25">
      <c r="A8" s="9" t="s">
        <v>30</v>
      </c>
      <c r="B8" s="39">
        <f t="shared" si="17"/>
        <v>12</v>
      </c>
      <c r="C8" s="38" t="s">
        <v>63</v>
      </c>
      <c r="D8" s="8" t="s">
        <v>61</v>
      </c>
      <c r="E8" s="8" t="s">
        <v>94</v>
      </c>
      <c r="F8" s="8" t="s">
        <v>54</v>
      </c>
      <c r="G8" s="8" t="s">
        <v>58</v>
      </c>
      <c r="H8" s="8" t="s">
        <v>72</v>
      </c>
      <c r="I8" s="8" t="s">
        <v>59</v>
      </c>
      <c r="J8" s="8" t="s">
        <v>53</v>
      </c>
      <c r="K8" s="8" t="s">
        <v>49</v>
      </c>
      <c r="L8" s="8" t="s">
        <v>60</v>
      </c>
      <c r="M8" s="8" t="s">
        <v>75</v>
      </c>
      <c r="N8" s="8" t="s">
        <v>56</v>
      </c>
      <c r="O8" s="8" t="s">
        <v>52</v>
      </c>
      <c r="P8" s="8" t="s">
        <v>71</v>
      </c>
      <c r="Q8" s="8" t="s">
        <v>62</v>
      </c>
      <c r="R8" s="8" t="s">
        <v>69</v>
      </c>
      <c r="T8" s="12">
        <f t="shared" si="1"/>
        <v>1</v>
      </c>
      <c r="U8" s="12">
        <f t="shared" si="2"/>
        <v>0</v>
      </c>
      <c r="V8" s="12">
        <f t="shared" si="3"/>
        <v>1</v>
      </c>
      <c r="W8" s="12">
        <f t="shared" si="4"/>
        <v>1</v>
      </c>
      <c r="X8" s="12">
        <f t="shared" si="5"/>
        <v>0</v>
      </c>
      <c r="Y8" s="12">
        <f t="shared" si="6"/>
        <v>1</v>
      </c>
      <c r="Z8" s="12">
        <f t="shared" si="7"/>
        <v>1</v>
      </c>
      <c r="AA8" s="12">
        <f t="shared" si="8"/>
        <v>1</v>
      </c>
      <c r="AB8" s="12">
        <f t="shared" si="9"/>
        <v>1</v>
      </c>
      <c r="AC8" s="12">
        <f t="shared" si="10"/>
        <v>1</v>
      </c>
      <c r="AD8" s="12">
        <f t="shared" si="11"/>
        <v>1</v>
      </c>
      <c r="AE8" s="12">
        <f t="shared" si="12"/>
        <v>0</v>
      </c>
      <c r="AF8" s="12">
        <f t="shared" si="13"/>
        <v>0</v>
      </c>
      <c r="AG8" s="12">
        <f t="shared" si="14"/>
        <v>1</v>
      </c>
      <c r="AH8" s="12">
        <f t="shared" si="15"/>
        <v>1</v>
      </c>
      <c r="AI8" s="12">
        <f t="shared" si="16"/>
        <v>1</v>
      </c>
    </row>
    <row r="9" spans="1:35" x14ac:dyDescent="0.25">
      <c r="A9" s="9" t="s">
        <v>31</v>
      </c>
      <c r="B9" s="39">
        <f t="shared" si="17"/>
        <v>9</v>
      </c>
      <c r="C9" s="38" t="s">
        <v>63</v>
      </c>
      <c r="D9" s="8" t="s">
        <v>61</v>
      </c>
      <c r="E9" s="8" t="s">
        <v>57</v>
      </c>
      <c r="F9" s="8" t="s">
        <v>54</v>
      </c>
      <c r="G9" s="8" t="s">
        <v>50</v>
      </c>
      <c r="H9" s="8" t="s">
        <v>72</v>
      </c>
      <c r="I9" s="8" t="s">
        <v>59</v>
      </c>
      <c r="J9" s="8" t="s">
        <v>51</v>
      </c>
      <c r="K9" s="8" t="s">
        <v>49</v>
      </c>
      <c r="L9" s="8" t="s">
        <v>66</v>
      </c>
      <c r="M9" s="8" t="s">
        <v>75</v>
      </c>
      <c r="N9" s="8" t="s">
        <v>56</v>
      </c>
      <c r="O9" s="8" t="s">
        <v>52</v>
      </c>
      <c r="P9" s="8" t="s">
        <v>71</v>
      </c>
      <c r="Q9" s="8" t="s">
        <v>62</v>
      </c>
      <c r="R9" s="8" t="s">
        <v>73</v>
      </c>
      <c r="T9" s="12">
        <f t="shared" si="1"/>
        <v>1</v>
      </c>
      <c r="U9" s="12">
        <f t="shared" si="2"/>
        <v>0</v>
      </c>
      <c r="V9" s="12">
        <f t="shared" si="3"/>
        <v>0</v>
      </c>
      <c r="W9" s="12">
        <f t="shared" si="4"/>
        <v>1</v>
      </c>
      <c r="X9" s="12">
        <f t="shared" si="5"/>
        <v>1</v>
      </c>
      <c r="Y9" s="12">
        <f t="shared" si="6"/>
        <v>1</v>
      </c>
      <c r="Z9" s="12">
        <f t="shared" si="7"/>
        <v>1</v>
      </c>
      <c r="AA9" s="12">
        <f t="shared" si="8"/>
        <v>0</v>
      </c>
      <c r="AB9" s="12">
        <f t="shared" si="9"/>
        <v>1</v>
      </c>
      <c r="AC9" s="12">
        <f t="shared" si="10"/>
        <v>0</v>
      </c>
      <c r="AD9" s="12">
        <f t="shared" si="11"/>
        <v>1</v>
      </c>
      <c r="AE9" s="12">
        <f t="shared" si="12"/>
        <v>0</v>
      </c>
      <c r="AF9" s="12">
        <f t="shared" si="13"/>
        <v>0</v>
      </c>
      <c r="AG9" s="12">
        <f t="shared" si="14"/>
        <v>1</v>
      </c>
      <c r="AH9" s="12">
        <f t="shared" si="15"/>
        <v>1</v>
      </c>
      <c r="AI9" s="12">
        <f t="shared" si="16"/>
        <v>0</v>
      </c>
    </row>
    <row r="10" spans="1:35" x14ac:dyDescent="0.25">
      <c r="A10" s="9" t="s">
        <v>33</v>
      </c>
      <c r="B10" s="39">
        <f t="shared" si="17"/>
        <v>10</v>
      </c>
      <c r="C10" s="38" t="s">
        <v>67</v>
      </c>
      <c r="D10" s="8" t="s">
        <v>61</v>
      </c>
      <c r="E10" s="8" t="s">
        <v>57</v>
      </c>
      <c r="F10" s="8" t="s">
        <v>54</v>
      </c>
      <c r="G10" s="8" t="s">
        <v>50</v>
      </c>
      <c r="H10" s="8" t="s">
        <v>72</v>
      </c>
      <c r="I10" s="8" t="s">
        <v>59</v>
      </c>
      <c r="J10" s="8" t="s">
        <v>53</v>
      </c>
      <c r="K10" s="8" t="s">
        <v>49</v>
      </c>
      <c r="L10" s="8" t="s">
        <v>66</v>
      </c>
      <c r="M10" s="8" t="s">
        <v>110</v>
      </c>
      <c r="N10" s="8" t="s">
        <v>55</v>
      </c>
      <c r="O10" s="8" t="s">
        <v>111</v>
      </c>
      <c r="P10" s="8" t="s">
        <v>71</v>
      </c>
      <c r="Q10" s="8" t="s">
        <v>62</v>
      </c>
      <c r="R10" s="8" t="s">
        <v>73</v>
      </c>
      <c r="T10" s="12">
        <f t="shared" si="1"/>
        <v>0</v>
      </c>
      <c r="U10" s="12">
        <f t="shared" si="2"/>
        <v>0</v>
      </c>
      <c r="V10" s="12">
        <f t="shared" si="3"/>
        <v>0</v>
      </c>
      <c r="W10" s="12">
        <f t="shared" si="4"/>
        <v>1</v>
      </c>
      <c r="X10" s="12">
        <f t="shared" si="5"/>
        <v>1</v>
      </c>
      <c r="Y10" s="12">
        <f t="shared" si="6"/>
        <v>1</v>
      </c>
      <c r="Z10" s="12">
        <f t="shared" si="7"/>
        <v>1</v>
      </c>
      <c r="AA10" s="12">
        <f t="shared" si="8"/>
        <v>1</v>
      </c>
      <c r="AB10" s="12">
        <f t="shared" si="9"/>
        <v>1</v>
      </c>
      <c r="AC10" s="12">
        <f t="shared" si="10"/>
        <v>0</v>
      </c>
      <c r="AD10" s="12">
        <f t="shared" si="11"/>
        <v>0</v>
      </c>
      <c r="AE10" s="12">
        <f t="shared" si="12"/>
        <v>1</v>
      </c>
      <c r="AF10" s="12">
        <f t="shared" si="13"/>
        <v>1</v>
      </c>
      <c r="AG10" s="12">
        <f t="shared" si="14"/>
        <v>1</v>
      </c>
      <c r="AH10" s="12">
        <f t="shared" si="15"/>
        <v>1</v>
      </c>
      <c r="AI10" s="12">
        <f t="shared" si="16"/>
        <v>0</v>
      </c>
    </row>
    <row r="11" spans="1:35" x14ac:dyDescent="0.25">
      <c r="A11" s="9" t="s">
        <v>98</v>
      </c>
      <c r="B11" s="39">
        <f t="shared" si="17"/>
        <v>8</v>
      </c>
      <c r="C11" s="38" t="s">
        <v>63</v>
      </c>
      <c r="D11" s="8" t="s">
        <v>61</v>
      </c>
      <c r="E11" s="8" t="s">
        <v>57</v>
      </c>
      <c r="F11" s="8" t="s">
        <v>54</v>
      </c>
      <c r="G11" s="8" t="s">
        <v>50</v>
      </c>
      <c r="H11" s="8" t="s">
        <v>74</v>
      </c>
      <c r="I11" s="8" t="s">
        <v>59</v>
      </c>
      <c r="J11" s="8" t="s">
        <v>53</v>
      </c>
      <c r="K11" s="8" t="s">
        <v>49</v>
      </c>
      <c r="L11" s="8" t="s">
        <v>66</v>
      </c>
      <c r="M11" s="8" t="s">
        <v>110</v>
      </c>
      <c r="N11" s="8" t="s">
        <v>56</v>
      </c>
      <c r="O11" s="8" t="s">
        <v>52</v>
      </c>
      <c r="P11" s="8" t="s">
        <v>71</v>
      </c>
      <c r="Q11" s="8" t="s">
        <v>62</v>
      </c>
      <c r="R11" s="8" t="s">
        <v>73</v>
      </c>
      <c r="T11" s="12">
        <f t="shared" si="1"/>
        <v>1</v>
      </c>
      <c r="U11" s="12">
        <f t="shared" si="2"/>
        <v>0</v>
      </c>
      <c r="V11" s="12">
        <f t="shared" si="3"/>
        <v>0</v>
      </c>
      <c r="W11" s="12">
        <f t="shared" si="4"/>
        <v>1</v>
      </c>
      <c r="X11" s="12">
        <f t="shared" si="5"/>
        <v>1</v>
      </c>
      <c r="Y11" s="12">
        <f t="shared" si="6"/>
        <v>0</v>
      </c>
      <c r="Z11" s="12">
        <f t="shared" si="7"/>
        <v>1</v>
      </c>
      <c r="AA11" s="12">
        <f t="shared" si="8"/>
        <v>1</v>
      </c>
      <c r="AB11" s="12">
        <f t="shared" si="9"/>
        <v>1</v>
      </c>
      <c r="AC11" s="12">
        <f t="shared" si="10"/>
        <v>0</v>
      </c>
      <c r="AD11" s="12">
        <f t="shared" si="11"/>
        <v>0</v>
      </c>
      <c r="AE11" s="12">
        <f t="shared" si="12"/>
        <v>0</v>
      </c>
      <c r="AF11" s="12">
        <f t="shared" si="13"/>
        <v>0</v>
      </c>
      <c r="AG11" s="12">
        <f t="shared" si="14"/>
        <v>1</v>
      </c>
      <c r="AH11" s="12">
        <f t="shared" si="15"/>
        <v>1</v>
      </c>
      <c r="AI11" s="12">
        <f t="shared" si="16"/>
        <v>0</v>
      </c>
    </row>
    <row r="12" spans="1:35" x14ac:dyDescent="0.25">
      <c r="A12" s="9" t="s">
        <v>99</v>
      </c>
      <c r="B12" s="39">
        <f t="shared" si="17"/>
        <v>10</v>
      </c>
      <c r="C12" s="38" t="s">
        <v>63</v>
      </c>
      <c r="D12" s="8" t="s">
        <v>61</v>
      </c>
      <c r="E12" s="8" t="s">
        <v>94</v>
      </c>
      <c r="F12" s="8" t="s">
        <v>54</v>
      </c>
      <c r="G12" s="8" t="s">
        <v>50</v>
      </c>
      <c r="H12" s="8" t="s">
        <v>74</v>
      </c>
      <c r="I12" s="8" t="s">
        <v>59</v>
      </c>
      <c r="J12" s="8" t="s">
        <v>53</v>
      </c>
      <c r="K12" s="8" t="s">
        <v>49</v>
      </c>
      <c r="L12" s="8" t="s">
        <v>60</v>
      </c>
      <c r="M12" s="8" t="s">
        <v>75</v>
      </c>
      <c r="N12" s="8" t="s">
        <v>56</v>
      </c>
      <c r="O12" s="8" t="s">
        <v>52</v>
      </c>
      <c r="P12" s="8" t="s">
        <v>71</v>
      </c>
      <c r="Q12" s="8" t="s">
        <v>93</v>
      </c>
      <c r="R12" s="8" t="s">
        <v>73</v>
      </c>
      <c r="T12" s="12">
        <f t="shared" si="1"/>
        <v>1</v>
      </c>
      <c r="U12" s="12">
        <f t="shared" si="2"/>
        <v>0</v>
      </c>
      <c r="V12" s="12">
        <f t="shared" si="3"/>
        <v>1</v>
      </c>
      <c r="W12" s="12">
        <f t="shared" si="4"/>
        <v>1</v>
      </c>
      <c r="X12" s="12">
        <f t="shared" si="5"/>
        <v>1</v>
      </c>
      <c r="Y12" s="12">
        <f t="shared" si="6"/>
        <v>0</v>
      </c>
      <c r="Z12" s="12">
        <f t="shared" si="7"/>
        <v>1</v>
      </c>
      <c r="AA12" s="12">
        <f t="shared" si="8"/>
        <v>1</v>
      </c>
      <c r="AB12" s="12">
        <f t="shared" si="9"/>
        <v>1</v>
      </c>
      <c r="AC12" s="12">
        <f t="shared" si="10"/>
        <v>1</v>
      </c>
      <c r="AD12" s="12">
        <f t="shared" si="11"/>
        <v>1</v>
      </c>
      <c r="AE12" s="12">
        <f t="shared" si="12"/>
        <v>0</v>
      </c>
      <c r="AF12" s="12">
        <f t="shared" si="13"/>
        <v>0</v>
      </c>
      <c r="AG12" s="12">
        <f t="shared" si="14"/>
        <v>1</v>
      </c>
      <c r="AH12" s="12">
        <f t="shared" si="15"/>
        <v>0</v>
      </c>
      <c r="AI12" s="12">
        <f t="shared" si="16"/>
        <v>0</v>
      </c>
    </row>
    <row r="13" spans="1:35" x14ac:dyDescent="0.25">
      <c r="A13" s="9" t="s">
        <v>100</v>
      </c>
      <c r="B13" s="39">
        <f t="shared" si="17"/>
        <v>10</v>
      </c>
      <c r="C13" s="38" t="s">
        <v>63</v>
      </c>
      <c r="D13" s="8" t="s">
        <v>92</v>
      </c>
      <c r="E13" s="8" t="s">
        <v>94</v>
      </c>
      <c r="F13" s="8" t="s">
        <v>54</v>
      </c>
      <c r="G13" s="8" t="s">
        <v>58</v>
      </c>
      <c r="H13" s="8" t="s">
        <v>72</v>
      </c>
      <c r="I13" s="8" t="s">
        <v>59</v>
      </c>
      <c r="J13" s="8" t="s">
        <v>51</v>
      </c>
      <c r="K13" s="8" t="s">
        <v>49</v>
      </c>
      <c r="L13" s="8" t="s">
        <v>60</v>
      </c>
      <c r="M13" s="8" t="s">
        <v>75</v>
      </c>
      <c r="N13" s="8" t="s">
        <v>56</v>
      </c>
      <c r="O13" s="8" t="s">
        <v>52</v>
      </c>
      <c r="P13" s="8" t="s">
        <v>71</v>
      </c>
      <c r="Q13" s="8" t="s">
        <v>93</v>
      </c>
      <c r="R13" s="8" t="s">
        <v>73</v>
      </c>
      <c r="T13" s="12">
        <f t="shared" si="1"/>
        <v>1</v>
      </c>
      <c r="U13" s="12">
        <f t="shared" si="2"/>
        <v>1</v>
      </c>
      <c r="V13" s="12">
        <f t="shared" si="3"/>
        <v>1</v>
      </c>
      <c r="W13" s="12">
        <f t="shared" si="4"/>
        <v>1</v>
      </c>
      <c r="X13" s="12">
        <f t="shared" si="5"/>
        <v>0</v>
      </c>
      <c r="Y13" s="12">
        <f t="shared" si="6"/>
        <v>1</v>
      </c>
      <c r="Z13" s="12">
        <f t="shared" si="7"/>
        <v>1</v>
      </c>
      <c r="AA13" s="12">
        <f t="shared" si="8"/>
        <v>0</v>
      </c>
      <c r="AB13" s="12">
        <f t="shared" si="9"/>
        <v>1</v>
      </c>
      <c r="AC13" s="12">
        <f t="shared" si="10"/>
        <v>1</v>
      </c>
      <c r="AD13" s="12">
        <f t="shared" si="11"/>
        <v>1</v>
      </c>
      <c r="AE13" s="12">
        <f t="shared" si="12"/>
        <v>0</v>
      </c>
      <c r="AF13" s="12">
        <f t="shared" si="13"/>
        <v>0</v>
      </c>
      <c r="AG13" s="12">
        <f t="shared" si="14"/>
        <v>1</v>
      </c>
      <c r="AH13" s="12">
        <f t="shared" si="15"/>
        <v>0</v>
      </c>
      <c r="AI13" s="12">
        <f t="shared" si="16"/>
        <v>0</v>
      </c>
    </row>
    <row r="14" spans="1:35" x14ac:dyDescent="0.25">
      <c r="A14" s="9" t="s">
        <v>101</v>
      </c>
      <c r="B14" s="39">
        <f t="shared" si="17"/>
        <v>10</v>
      </c>
      <c r="C14" s="38" t="s">
        <v>67</v>
      </c>
      <c r="D14" s="8" t="s">
        <v>61</v>
      </c>
      <c r="E14" s="8" t="s">
        <v>94</v>
      </c>
      <c r="F14" s="8" t="s">
        <v>54</v>
      </c>
      <c r="G14" s="8" t="s">
        <v>58</v>
      </c>
      <c r="H14" s="8" t="s">
        <v>72</v>
      </c>
      <c r="I14" s="8" t="s">
        <v>59</v>
      </c>
      <c r="J14" s="8" t="s">
        <v>53</v>
      </c>
      <c r="K14" s="8" t="s">
        <v>65</v>
      </c>
      <c r="L14" s="8" t="s">
        <v>60</v>
      </c>
      <c r="M14" s="8" t="s">
        <v>75</v>
      </c>
      <c r="N14" s="8" t="s">
        <v>56</v>
      </c>
      <c r="O14" s="8" t="s">
        <v>52</v>
      </c>
      <c r="P14" s="8" t="s">
        <v>71</v>
      </c>
      <c r="Q14" s="8" t="s">
        <v>62</v>
      </c>
      <c r="R14" s="8" t="s">
        <v>69</v>
      </c>
      <c r="T14" s="12">
        <f t="shared" si="1"/>
        <v>0</v>
      </c>
      <c r="U14" s="12">
        <f t="shared" si="2"/>
        <v>0</v>
      </c>
      <c r="V14" s="12">
        <f t="shared" si="3"/>
        <v>1</v>
      </c>
      <c r="W14" s="12">
        <f t="shared" si="4"/>
        <v>1</v>
      </c>
      <c r="X14" s="12">
        <f t="shared" si="5"/>
        <v>0</v>
      </c>
      <c r="Y14" s="12">
        <f t="shared" si="6"/>
        <v>1</v>
      </c>
      <c r="Z14" s="12">
        <f t="shared" si="7"/>
        <v>1</v>
      </c>
      <c r="AA14" s="12">
        <f t="shared" si="8"/>
        <v>1</v>
      </c>
      <c r="AB14" s="12">
        <f t="shared" si="9"/>
        <v>0</v>
      </c>
      <c r="AC14" s="12">
        <f t="shared" si="10"/>
        <v>1</v>
      </c>
      <c r="AD14" s="12">
        <f t="shared" si="11"/>
        <v>1</v>
      </c>
      <c r="AE14" s="12">
        <f t="shared" si="12"/>
        <v>0</v>
      </c>
      <c r="AF14" s="12">
        <f t="shared" si="13"/>
        <v>0</v>
      </c>
      <c r="AG14" s="12">
        <f t="shared" si="14"/>
        <v>1</v>
      </c>
      <c r="AH14" s="12">
        <f t="shared" si="15"/>
        <v>1</v>
      </c>
      <c r="AI14" s="12">
        <f t="shared" si="16"/>
        <v>1</v>
      </c>
    </row>
    <row r="15" spans="1:35" x14ac:dyDescent="0.25">
      <c r="A15" s="9" t="s">
        <v>102</v>
      </c>
      <c r="B15" s="39">
        <f t="shared" si="17"/>
        <v>10</v>
      </c>
      <c r="C15" s="38" t="s">
        <v>63</v>
      </c>
      <c r="D15" s="8" t="s">
        <v>61</v>
      </c>
      <c r="E15" s="8" t="s">
        <v>94</v>
      </c>
      <c r="F15" s="8" t="s">
        <v>54</v>
      </c>
      <c r="G15" s="8" t="s">
        <v>50</v>
      </c>
      <c r="H15" s="8" t="s">
        <v>74</v>
      </c>
      <c r="I15" s="8" t="s">
        <v>59</v>
      </c>
      <c r="J15" s="8" t="s">
        <v>51</v>
      </c>
      <c r="K15" s="8" t="s">
        <v>49</v>
      </c>
      <c r="L15" s="8" t="s">
        <v>60</v>
      </c>
      <c r="M15" s="8" t="s">
        <v>110</v>
      </c>
      <c r="N15" s="8" t="s">
        <v>56</v>
      </c>
      <c r="O15" s="8" t="s">
        <v>111</v>
      </c>
      <c r="P15" s="8" t="s">
        <v>71</v>
      </c>
      <c r="Q15" s="8" t="s">
        <v>62</v>
      </c>
      <c r="R15" s="8" t="s">
        <v>73</v>
      </c>
      <c r="T15" s="12">
        <f t="shared" si="1"/>
        <v>1</v>
      </c>
      <c r="U15" s="12">
        <f t="shared" si="2"/>
        <v>0</v>
      </c>
      <c r="V15" s="12">
        <f t="shared" si="3"/>
        <v>1</v>
      </c>
      <c r="W15" s="12">
        <f t="shared" si="4"/>
        <v>1</v>
      </c>
      <c r="X15" s="12">
        <f t="shared" si="5"/>
        <v>1</v>
      </c>
      <c r="Y15" s="12">
        <f t="shared" si="6"/>
        <v>0</v>
      </c>
      <c r="Z15" s="12">
        <f t="shared" si="7"/>
        <v>1</v>
      </c>
      <c r="AA15" s="12">
        <f t="shared" si="8"/>
        <v>0</v>
      </c>
      <c r="AB15" s="12">
        <f t="shared" si="9"/>
        <v>1</v>
      </c>
      <c r="AC15" s="12">
        <f t="shared" si="10"/>
        <v>1</v>
      </c>
      <c r="AD15" s="12">
        <f t="shared" si="11"/>
        <v>0</v>
      </c>
      <c r="AE15" s="12">
        <f t="shared" si="12"/>
        <v>0</v>
      </c>
      <c r="AF15" s="12">
        <f t="shared" si="13"/>
        <v>1</v>
      </c>
      <c r="AG15" s="12">
        <f t="shared" si="14"/>
        <v>1</v>
      </c>
      <c r="AH15" s="12">
        <f t="shared" si="15"/>
        <v>1</v>
      </c>
      <c r="AI15" s="12">
        <f t="shared" si="16"/>
        <v>0</v>
      </c>
    </row>
    <row r="16" spans="1:35" x14ac:dyDescent="0.25">
      <c r="A16" s="9" t="s">
        <v>103</v>
      </c>
      <c r="B16" s="39">
        <f t="shared" si="17"/>
        <v>11</v>
      </c>
      <c r="C16" s="38" t="s">
        <v>63</v>
      </c>
      <c r="D16" s="8" t="s">
        <v>92</v>
      </c>
      <c r="E16" s="8" t="s">
        <v>57</v>
      </c>
      <c r="F16" s="8" t="s">
        <v>54</v>
      </c>
      <c r="G16" s="8" t="s">
        <v>50</v>
      </c>
      <c r="H16" s="8" t="s">
        <v>72</v>
      </c>
      <c r="I16" s="8" t="s">
        <v>59</v>
      </c>
      <c r="J16" s="8" t="s">
        <v>51</v>
      </c>
      <c r="K16" s="8" t="s">
        <v>49</v>
      </c>
      <c r="L16" s="8" t="s">
        <v>60</v>
      </c>
      <c r="M16" s="8" t="s">
        <v>110</v>
      </c>
      <c r="N16" s="8" t="s">
        <v>55</v>
      </c>
      <c r="O16" s="8" t="s">
        <v>52</v>
      </c>
      <c r="P16" s="8" t="s">
        <v>68</v>
      </c>
      <c r="Q16" s="8" t="s">
        <v>62</v>
      </c>
      <c r="R16" s="8" t="s">
        <v>69</v>
      </c>
      <c r="T16" s="12">
        <f t="shared" si="1"/>
        <v>1</v>
      </c>
      <c r="U16" s="12">
        <f t="shared" si="2"/>
        <v>1</v>
      </c>
      <c r="V16" s="12">
        <f t="shared" si="3"/>
        <v>0</v>
      </c>
      <c r="W16" s="12">
        <f t="shared" si="4"/>
        <v>1</v>
      </c>
      <c r="X16" s="12">
        <f t="shared" si="5"/>
        <v>1</v>
      </c>
      <c r="Y16" s="12">
        <f t="shared" si="6"/>
        <v>1</v>
      </c>
      <c r="Z16" s="12">
        <f t="shared" si="7"/>
        <v>1</v>
      </c>
      <c r="AA16" s="12">
        <f t="shared" si="8"/>
        <v>0</v>
      </c>
      <c r="AB16" s="12">
        <f t="shared" si="9"/>
        <v>1</v>
      </c>
      <c r="AC16" s="12">
        <f t="shared" si="10"/>
        <v>1</v>
      </c>
      <c r="AD16" s="12">
        <f t="shared" si="11"/>
        <v>0</v>
      </c>
      <c r="AE16" s="12">
        <f t="shared" si="12"/>
        <v>1</v>
      </c>
      <c r="AF16" s="12">
        <f t="shared" si="13"/>
        <v>0</v>
      </c>
      <c r="AG16" s="12">
        <f t="shared" si="14"/>
        <v>0</v>
      </c>
      <c r="AH16" s="12">
        <f t="shared" si="15"/>
        <v>1</v>
      </c>
      <c r="AI16" s="12">
        <f t="shared" si="16"/>
        <v>1</v>
      </c>
    </row>
    <row r="17" spans="1:44" x14ac:dyDescent="0.25">
      <c r="A17" s="9" t="s">
        <v>34</v>
      </c>
      <c r="B17" s="39">
        <f t="shared" si="17"/>
        <v>15</v>
      </c>
      <c r="C17" s="38" t="s">
        <v>63</v>
      </c>
      <c r="D17" s="8" t="s">
        <v>92</v>
      </c>
      <c r="E17" s="8" t="s">
        <v>94</v>
      </c>
      <c r="F17" s="8" t="s">
        <v>54</v>
      </c>
      <c r="G17" s="8" t="s">
        <v>50</v>
      </c>
      <c r="H17" s="8" t="s">
        <v>72</v>
      </c>
      <c r="I17" s="8" t="s">
        <v>59</v>
      </c>
      <c r="J17" s="8" t="s">
        <v>53</v>
      </c>
      <c r="K17" s="8" t="s">
        <v>49</v>
      </c>
      <c r="L17" s="8" t="s">
        <v>60</v>
      </c>
      <c r="M17" s="8" t="s">
        <v>75</v>
      </c>
      <c r="N17" s="8" t="s">
        <v>56</v>
      </c>
      <c r="O17" s="8" t="s">
        <v>111</v>
      </c>
      <c r="P17" s="8" t="s">
        <v>71</v>
      </c>
      <c r="Q17" s="8" t="s">
        <v>62</v>
      </c>
      <c r="R17" s="8" t="s">
        <v>69</v>
      </c>
      <c r="T17" s="12">
        <f t="shared" si="1"/>
        <v>1</v>
      </c>
      <c r="U17" s="12">
        <f t="shared" si="2"/>
        <v>1</v>
      </c>
      <c r="V17" s="12">
        <f t="shared" si="3"/>
        <v>1</v>
      </c>
      <c r="W17" s="12">
        <f t="shared" si="4"/>
        <v>1</v>
      </c>
      <c r="X17" s="12">
        <f t="shared" si="5"/>
        <v>1</v>
      </c>
      <c r="Y17" s="12">
        <f t="shared" si="6"/>
        <v>1</v>
      </c>
      <c r="Z17" s="12">
        <f t="shared" si="7"/>
        <v>1</v>
      </c>
      <c r="AA17" s="12">
        <f t="shared" si="8"/>
        <v>1</v>
      </c>
      <c r="AB17" s="12">
        <f t="shared" si="9"/>
        <v>1</v>
      </c>
      <c r="AC17" s="12">
        <f t="shared" si="10"/>
        <v>1</v>
      </c>
      <c r="AD17" s="12">
        <f t="shared" si="11"/>
        <v>1</v>
      </c>
      <c r="AE17" s="12">
        <f t="shared" si="12"/>
        <v>0</v>
      </c>
      <c r="AF17" s="12">
        <f t="shared" si="13"/>
        <v>1</v>
      </c>
      <c r="AG17" s="12">
        <f t="shared" si="14"/>
        <v>1</v>
      </c>
      <c r="AH17" s="12">
        <f t="shared" si="15"/>
        <v>1</v>
      </c>
      <c r="AI17" s="12">
        <f t="shared" si="16"/>
        <v>1</v>
      </c>
    </row>
    <row r="18" spans="1:44" x14ac:dyDescent="0.25">
      <c r="A18" s="9" t="s">
        <v>35</v>
      </c>
      <c r="B18" s="39">
        <f t="shared" si="17"/>
        <v>11</v>
      </c>
      <c r="C18" s="38" t="s">
        <v>63</v>
      </c>
      <c r="D18" s="8" t="s">
        <v>61</v>
      </c>
      <c r="E18" s="8" t="s">
        <v>94</v>
      </c>
      <c r="F18" s="8" t="s">
        <v>54</v>
      </c>
      <c r="G18" s="8" t="s">
        <v>50</v>
      </c>
      <c r="H18" s="8" t="s">
        <v>72</v>
      </c>
      <c r="I18" s="8" t="s">
        <v>59</v>
      </c>
      <c r="J18" s="8" t="s">
        <v>53</v>
      </c>
      <c r="K18" s="8" t="s">
        <v>49</v>
      </c>
      <c r="L18" s="8" t="s">
        <v>60</v>
      </c>
      <c r="M18" s="8" t="s">
        <v>75</v>
      </c>
      <c r="N18" s="8" t="s">
        <v>56</v>
      </c>
      <c r="O18" s="8" t="s">
        <v>52</v>
      </c>
      <c r="P18" s="8" t="s">
        <v>71</v>
      </c>
      <c r="Q18" s="8" t="s">
        <v>93</v>
      </c>
      <c r="R18" s="8" t="s">
        <v>73</v>
      </c>
      <c r="T18" s="12">
        <f t="shared" si="1"/>
        <v>1</v>
      </c>
      <c r="U18" s="12">
        <f t="shared" si="2"/>
        <v>0</v>
      </c>
      <c r="V18" s="12">
        <f t="shared" si="3"/>
        <v>1</v>
      </c>
      <c r="W18" s="12">
        <f t="shared" si="4"/>
        <v>1</v>
      </c>
      <c r="X18" s="12">
        <f t="shared" si="5"/>
        <v>1</v>
      </c>
      <c r="Y18" s="12">
        <f t="shared" si="6"/>
        <v>1</v>
      </c>
      <c r="Z18" s="12">
        <f t="shared" si="7"/>
        <v>1</v>
      </c>
      <c r="AA18" s="12">
        <f t="shared" si="8"/>
        <v>1</v>
      </c>
      <c r="AB18" s="12">
        <f t="shared" si="9"/>
        <v>1</v>
      </c>
      <c r="AC18" s="12">
        <f t="shared" si="10"/>
        <v>1</v>
      </c>
      <c r="AD18" s="12">
        <f t="shared" si="11"/>
        <v>1</v>
      </c>
      <c r="AE18" s="12">
        <f t="shared" si="12"/>
        <v>0</v>
      </c>
      <c r="AF18" s="12">
        <f t="shared" si="13"/>
        <v>0</v>
      </c>
      <c r="AG18" s="12">
        <f t="shared" si="14"/>
        <v>1</v>
      </c>
      <c r="AH18" s="12">
        <f t="shared" si="15"/>
        <v>0</v>
      </c>
      <c r="AI18" s="12">
        <f t="shared" si="16"/>
        <v>0</v>
      </c>
    </row>
    <row r="19" spans="1:44" x14ac:dyDescent="0.25">
      <c r="A19" s="9" t="s">
        <v>36</v>
      </c>
      <c r="B19" s="39">
        <f t="shared" si="17"/>
        <v>9</v>
      </c>
      <c r="C19" s="38" t="s">
        <v>63</v>
      </c>
      <c r="D19" s="8" t="s">
        <v>92</v>
      </c>
      <c r="E19" s="8" t="s">
        <v>94</v>
      </c>
      <c r="F19" s="8" t="s">
        <v>54</v>
      </c>
      <c r="G19" s="8" t="s">
        <v>58</v>
      </c>
      <c r="H19" s="8" t="s">
        <v>72</v>
      </c>
      <c r="I19" s="8" t="s">
        <v>59</v>
      </c>
      <c r="J19" s="8" t="s">
        <v>53</v>
      </c>
      <c r="K19" s="8" t="s">
        <v>49</v>
      </c>
      <c r="L19" s="8" t="s">
        <v>66</v>
      </c>
      <c r="M19" s="8" t="s">
        <v>110</v>
      </c>
      <c r="N19" s="8" t="s">
        <v>56</v>
      </c>
      <c r="O19" s="8" t="s">
        <v>52</v>
      </c>
      <c r="P19" s="8" t="s">
        <v>71</v>
      </c>
      <c r="Q19" s="8" t="s">
        <v>93</v>
      </c>
      <c r="R19" s="8" t="s">
        <v>73</v>
      </c>
      <c r="T19" s="12">
        <f t="shared" si="1"/>
        <v>1</v>
      </c>
      <c r="U19" s="12">
        <f t="shared" si="2"/>
        <v>1</v>
      </c>
      <c r="V19" s="12">
        <f t="shared" si="3"/>
        <v>1</v>
      </c>
      <c r="W19" s="12">
        <f t="shared" si="4"/>
        <v>1</v>
      </c>
      <c r="X19" s="12">
        <f t="shared" si="5"/>
        <v>0</v>
      </c>
      <c r="Y19" s="12">
        <f t="shared" si="6"/>
        <v>1</v>
      </c>
      <c r="Z19" s="12">
        <f t="shared" si="7"/>
        <v>1</v>
      </c>
      <c r="AA19" s="12">
        <f t="shared" si="8"/>
        <v>1</v>
      </c>
      <c r="AB19" s="12">
        <f t="shared" si="9"/>
        <v>1</v>
      </c>
      <c r="AC19" s="12">
        <f t="shared" si="10"/>
        <v>0</v>
      </c>
      <c r="AD19" s="12">
        <f t="shared" si="11"/>
        <v>0</v>
      </c>
      <c r="AE19" s="12">
        <f t="shared" si="12"/>
        <v>0</v>
      </c>
      <c r="AF19" s="12">
        <f t="shared" si="13"/>
        <v>0</v>
      </c>
      <c r="AG19" s="12">
        <f t="shared" si="14"/>
        <v>1</v>
      </c>
      <c r="AH19" s="12">
        <f t="shared" si="15"/>
        <v>0</v>
      </c>
      <c r="AI19" s="12">
        <f t="shared" si="16"/>
        <v>0</v>
      </c>
    </row>
    <row r="20" spans="1:44" x14ac:dyDescent="0.25">
      <c r="A20" s="9" t="s">
        <v>37</v>
      </c>
      <c r="B20" s="39">
        <f t="shared" si="17"/>
        <v>14</v>
      </c>
      <c r="C20" s="38" t="s">
        <v>63</v>
      </c>
      <c r="D20" s="8" t="s">
        <v>92</v>
      </c>
      <c r="E20" s="8" t="s">
        <v>94</v>
      </c>
      <c r="F20" s="8" t="s">
        <v>54</v>
      </c>
      <c r="G20" s="8" t="s">
        <v>50</v>
      </c>
      <c r="H20" s="8" t="s">
        <v>72</v>
      </c>
      <c r="I20" s="8" t="s">
        <v>59</v>
      </c>
      <c r="J20" s="8" t="s">
        <v>51</v>
      </c>
      <c r="K20" s="8" t="s">
        <v>49</v>
      </c>
      <c r="L20" s="8" t="s">
        <v>60</v>
      </c>
      <c r="M20" s="8" t="s">
        <v>75</v>
      </c>
      <c r="N20" s="8" t="s">
        <v>56</v>
      </c>
      <c r="O20" s="8" t="s">
        <v>111</v>
      </c>
      <c r="P20" s="8" t="s">
        <v>71</v>
      </c>
      <c r="Q20" s="8" t="s">
        <v>62</v>
      </c>
      <c r="R20" s="8" t="s">
        <v>69</v>
      </c>
      <c r="T20" s="12">
        <f t="shared" si="1"/>
        <v>1</v>
      </c>
      <c r="U20" s="12">
        <f t="shared" si="2"/>
        <v>1</v>
      </c>
      <c r="V20" s="12">
        <f t="shared" si="3"/>
        <v>1</v>
      </c>
      <c r="W20" s="12">
        <f t="shared" si="4"/>
        <v>1</v>
      </c>
      <c r="X20" s="12">
        <f t="shared" si="5"/>
        <v>1</v>
      </c>
      <c r="Y20" s="12">
        <f t="shared" si="6"/>
        <v>1</v>
      </c>
      <c r="Z20" s="12">
        <f t="shared" si="7"/>
        <v>1</v>
      </c>
      <c r="AA20" s="12">
        <f t="shared" si="8"/>
        <v>0</v>
      </c>
      <c r="AB20" s="12">
        <f t="shared" si="9"/>
        <v>1</v>
      </c>
      <c r="AC20" s="12">
        <f t="shared" si="10"/>
        <v>1</v>
      </c>
      <c r="AD20" s="12">
        <f t="shared" si="11"/>
        <v>1</v>
      </c>
      <c r="AE20" s="12">
        <f t="shared" si="12"/>
        <v>0</v>
      </c>
      <c r="AF20" s="12">
        <f t="shared" si="13"/>
        <v>1</v>
      </c>
      <c r="AG20" s="12">
        <f t="shared" si="14"/>
        <v>1</v>
      </c>
      <c r="AH20" s="12">
        <f t="shared" si="15"/>
        <v>1</v>
      </c>
      <c r="AI20" s="12">
        <f t="shared" si="16"/>
        <v>1</v>
      </c>
    </row>
    <row r="21" spans="1:44" x14ac:dyDescent="0.25">
      <c r="A21" s="9" t="s">
        <v>104</v>
      </c>
      <c r="B21" s="39">
        <f t="shared" si="17"/>
        <v>13</v>
      </c>
      <c r="C21" s="38" t="s">
        <v>63</v>
      </c>
      <c r="D21" s="8" t="s">
        <v>61</v>
      </c>
      <c r="E21" s="8" t="s">
        <v>94</v>
      </c>
      <c r="F21" s="8" t="s">
        <v>54</v>
      </c>
      <c r="G21" s="8" t="s">
        <v>50</v>
      </c>
      <c r="H21" s="8" t="s">
        <v>74</v>
      </c>
      <c r="I21" s="8" t="s">
        <v>59</v>
      </c>
      <c r="J21" s="8" t="s">
        <v>53</v>
      </c>
      <c r="K21" s="8" t="s">
        <v>49</v>
      </c>
      <c r="L21" s="8" t="s">
        <v>60</v>
      </c>
      <c r="M21" s="8" t="s">
        <v>75</v>
      </c>
      <c r="N21" s="8" t="s">
        <v>56</v>
      </c>
      <c r="O21" s="8" t="s">
        <v>111</v>
      </c>
      <c r="P21" s="8" t="s">
        <v>71</v>
      </c>
      <c r="Q21" s="8" t="s">
        <v>62</v>
      </c>
      <c r="R21" s="8" t="s">
        <v>69</v>
      </c>
      <c r="T21" s="12">
        <f t="shared" si="1"/>
        <v>1</v>
      </c>
      <c r="U21" s="12">
        <f t="shared" si="2"/>
        <v>0</v>
      </c>
      <c r="V21" s="12">
        <f t="shared" si="3"/>
        <v>1</v>
      </c>
      <c r="W21" s="12">
        <f t="shared" si="4"/>
        <v>1</v>
      </c>
      <c r="X21" s="12">
        <f t="shared" si="5"/>
        <v>1</v>
      </c>
      <c r="Y21" s="12">
        <f t="shared" si="6"/>
        <v>0</v>
      </c>
      <c r="Z21" s="12">
        <f t="shared" si="7"/>
        <v>1</v>
      </c>
      <c r="AA21" s="12">
        <f t="shared" si="8"/>
        <v>1</v>
      </c>
      <c r="AB21" s="12">
        <f t="shared" si="9"/>
        <v>1</v>
      </c>
      <c r="AC21" s="12">
        <f t="shared" si="10"/>
        <v>1</v>
      </c>
      <c r="AD21" s="12">
        <f t="shared" si="11"/>
        <v>1</v>
      </c>
      <c r="AE21" s="12">
        <f t="shared" si="12"/>
        <v>0</v>
      </c>
      <c r="AF21" s="12">
        <f t="shared" si="13"/>
        <v>1</v>
      </c>
      <c r="AG21" s="12">
        <f t="shared" si="14"/>
        <v>1</v>
      </c>
      <c r="AH21" s="12">
        <f t="shared" si="15"/>
        <v>1</v>
      </c>
      <c r="AI21" s="12">
        <f t="shared" si="16"/>
        <v>1</v>
      </c>
    </row>
    <row r="22" spans="1:44" x14ac:dyDescent="0.25">
      <c r="A22" s="9" t="s">
        <v>105</v>
      </c>
      <c r="B22" s="39">
        <f t="shared" si="17"/>
        <v>12</v>
      </c>
      <c r="C22" s="38" t="s">
        <v>63</v>
      </c>
      <c r="D22" s="8" t="s">
        <v>61</v>
      </c>
      <c r="E22" s="8" t="s">
        <v>94</v>
      </c>
      <c r="F22" s="8" t="s">
        <v>54</v>
      </c>
      <c r="G22" s="8" t="s">
        <v>50</v>
      </c>
      <c r="H22" s="8" t="s">
        <v>72</v>
      </c>
      <c r="I22" s="8" t="s">
        <v>59</v>
      </c>
      <c r="J22" s="8" t="s">
        <v>53</v>
      </c>
      <c r="K22" s="8" t="s">
        <v>49</v>
      </c>
      <c r="L22" s="8" t="s">
        <v>66</v>
      </c>
      <c r="M22" s="8" t="s">
        <v>75</v>
      </c>
      <c r="N22" s="8" t="s">
        <v>56</v>
      </c>
      <c r="O22" s="8" t="s">
        <v>52</v>
      </c>
      <c r="P22" s="8" t="s">
        <v>71</v>
      </c>
      <c r="Q22" s="8" t="s">
        <v>62</v>
      </c>
      <c r="R22" s="8" t="s">
        <v>69</v>
      </c>
      <c r="T22" s="12">
        <f t="shared" si="1"/>
        <v>1</v>
      </c>
      <c r="U22" s="12">
        <f t="shared" si="2"/>
        <v>0</v>
      </c>
      <c r="V22" s="12">
        <f t="shared" si="3"/>
        <v>1</v>
      </c>
      <c r="W22" s="12">
        <f t="shared" si="4"/>
        <v>1</v>
      </c>
      <c r="X22" s="12">
        <f t="shared" si="5"/>
        <v>1</v>
      </c>
      <c r="Y22" s="12">
        <f t="shared" si="6"/>
        <v>1</v>
      </c>
      <c r="Z22" s="12">
        <f t="shared" si="7"/>
        <v>1</v>
      </c>
      <c r="AA22" s="12">
        <f t="shared" si="8"/>
        <v>1</v>
      </c>
      <c r="AB22" s="12">
        <f t="shared" si="9"/>
        <v>1</v>
      </c>
      <c r="AC22" s="12">
        <f t="shared" si="10"/>
        <v>0</v>
      </c>
      <c r="AD22" s="12">
        <f t="shared" si="11"/>
        <v>1</v>
      </c>
      <c r="AE22" s="12">
        <f t="shared" si="12"/>
        <v>0</v>
      </c>
      <c r="AF22" s="12">
        <f t="shared" si="13"/>
        <v>0</v>
      </c>
      <c r="AG22" s="12">
        <f t="shared" si="14"/>
        <v>1</v>
      </c>
      <c r="AH22" s="12">
        <f t="shared" si="15"/>
        <v>1</v>
      </c>
      <c r="AI22" s="12">
        <f t="shared" si="16"/>
        <v>1</v>
      </c>
    </row>
    <row r="23" spans="1:44" x14ac:dyDescent="0.25">
      <c r="A23" s="9" t="s">
        <v>106</v>
      </c>
      <c r="B23" s="39">
        <f t="shared" si="17"/>
        <v>12</v>
      </c>
      <c r="C23" s="38" t="s">
        <v>63</v>
      </c>
      <c r="D23" s="8" t="s">
        <v>61</v>
      </c>
      <c r="E23" s="8" t="s">
        <v>94</v>
      </c>
      <c r="F23" s="8" t="s">
        <v>54</v>
      </c>
      <c r="G23" s="8" t="s">
        <v>58</v>
      </c>
      <c r="H23" s="8" t="s">
        <v>72</v>
      </c>
      <c r="I23" s="8" t="s">
        <v>59</v>
      </c>
      <c r="J23" s="8" t="s">
        <v>53</v>
      </c>
      <c r="K23" s="8" t="s">
        <v>49</v>
      </c>
      <c r="L23" s="8" t="s">
        <v>60</v>
      </c>
      <c r="M23" s="8" t="s">
        <v>75</v>
      </c>
      <c r="N23" s="8" t="s">
        <v>56</v>
      </c>
      <c r="O23" s="8" t="s">
        <v>52</v>
      </c>
      <c r="P23" s="8" t="s">
        <v>71</v>
      </c>
      <c r="Q23" s="8" t="s">
        <v>62</v>
      </c>
      <c r="R23" s="8" t="s">
        <v>69</v>
      </c>
      <c r="T23" s="12">
        <f t="shared" si="1"/>
        <v>1</v>
      </c>
      <c r="U23" s="12">
        <f t="shared" si="2"/>
        <v>0</v>
      </c>
      <c r="V23" s="12">
        <f t="shared" si="3"/>
        <v>1</v>
      </c>
      <c r="W23" s="12">
        <f t="shared" si="4"/>
        <v>1</v>
      </c>
      <c r="X23" s="12">
        <f t="shared" si="5"/>
        <v>0</v>
      </c>
      <c r="Y23" s="12">
        <f t="shared" si="6"/>
        <v>1</v>
      </c>
      <c r="Z23" s="12">
        <f t="shared" si="7"/>
        <v>1</v>
      </c>
      <c r="AA23" s="12">
        <f t="shared" si="8"/>
        <v>1</v>
      </c>
      <c r="AB23" s="12">
        <f t="shared" si="9"/>
        <v>1</v>
      </c>
      <c r="AC23" s="12">
        <f t="shared" si="10"/>
        <v>1</v>
      </c>
      <c r="AD23" s="12">
        <f t="shared" si="11"/>
        <v>1</v>
      </c>
      <c r="AE23" s="12">
        <f t="shared" si="12"/>
        <v>0</v>
      </c>
      <c r="AF23" s="12">
        <f t="shared" si="13"/>
        <v>0</v>
      </c>
      <c r="AG23" s="12">
        <f t="shared" si="14"/>
        <v>1</v>
      </c>
      <c r="AH23" s="12">
        <f t="shared" si="15"/>
        <v>1</v>
      </c>
      <c r="AI23" s="12">
        <f t="shared" si="16"/>
        <v>1</v>
      </c>
    </row>
    <row r="24" spans="1:44" x14ac:dyDescent="0.25">
      <c r="A24" s="9" t="s">
        <v>107</v>
      </c>
      <c r="B24" s="71">
        <v>7</v>
      </c>
      <c r="C24" s="38" t="s">
        <v>115</v>
      </c>
      <c r="D24" s="8" t="s">
        <v>115</v>
      </c>
      <c r="E24" s="8" t="s">
        <v>115</v>
      </c>
      <c r="F24" s="8" t="s">
        <v>115</v>
      </c>
      <c r="G24" s="8" t="s">
        <v>115</v>
      </c>
      <c r="H24" s="8" t="s">
        <v>115</v>
      </c>
      <c r="I24" s="8" t="s">
        <v>115</v>
      </c>
      <c r="J24" s="8" t="s">
        <v>115</v>
      </c>
      <c r="K24" s="8" t="s">
        <v>115</v>
      </c>
      <c r="L24" s="8" t="s">
        <v>115</v>
      </c>
      <c r="M24" s="8" t="s">
        <v>115</v>
      </c>
      <c r="N24" s="8" t="s">
        <v>115</v>
      </c>
      <c r="O24" s="8" t="s">
        <v>115</v>
      </c>
      <c r="P24" s="8" t="s">
        <v>115</v>
      </c>
      <c r="Q24" s="8" t="s">
        <v>115</v>
      </c>
      <c r="R24" s="8" t="s">
        <v>115</v>
      </c>
      <c r="T24" s="12">
        <f t="shared" si="1"/>
        <v>0</v>
      </c>
      <c r="U24" s="12">
        <f t="shared" si="2"/>
        <v>0</v>
      </c>
      <c r="V24" s="12">
        <f t="shared" si="3"/>
        <v>0</v>
      </c>
      <c r="W24" s="12">
        <f t="shared" si="4"/>
        <v>0</v>
      </c>
      <c r="X24" s="12">
        <f t="shared" si="5"/>
        <v>0</v>
      </c>
      <c r="Y24" s="12">
        <f t="shared" si="6"/>
        <v>0</v>
      </c>
      <c r="Z24" s="12">
        <f t="shared" si="7"/>
        <v>0</v>
      </c>
      <c r="AA24" s="12">
        <f t="shared" si="8"/>
        <v>0</v>
      </c>
      <c r="AB24" s="12">
        <f t="shared" si="9"/>
        <v>0</v>
      </c>
      <c r="AC24" s="12">
        <f t="shared" si="10"/>
        <v>0</v>
      </c>
      <c r="AD24" s="12">
        <f t="shared" si="11"/>
        <v>0</v>
      </c>
      <c r="AE24" s="12">
        <f t="shared" si="12"/>
        <v>0</v>
      </c>
      <c r="AF24" s="12">
        <f t="shared" si="13"/>
        <v>0</v>
      </c>
      <c r="AG24" s="12">
        <f t="shared" si="14"/>
        <v>0</v>
      </c>
      <c r="AH24" s="12">
        <f t="shared" si="15"/>
        <v>0</v>
      </c>
      <c r="AI24" s="12">
        <f t="shared" si="16"/>
        <v>0</v>
      </c>
    </row>
    <row r="25" spans="1:44" ht="15.75" thickBot="1" x14ac:dyDescent="0.3">
      <c r="A25" s="40" t="s">
        <v>44</v>
      </c>
      <c r="B25" s="41">
        <f t="shared" si="0"/>
        <v>12</v>
      </c>
      <c r="C25" s="38" t="str">
        <f t="shared" ref="C25:R25" si="18">IF(C35&gt;0.5, C31, C32)</f>
        <v>Balt</v>
      </c>
      <c r="D25" s="8" t="str">
        <f t="shared" si="18"/>
        <v>SD</v>
      </c>
      <c r="E25" s="8" t="str">
        <f t="shared" si="18"/>
        <v>TB</v>
      </c>
      <c r="F25" s="8" t="str">
        <f t="shared" si="18"/>
        <v>Pitt</v>
      </c>
      <c r="G25" s="8" t="str">
        <f t="shared" si="18"/>
        <v>Phil</v>
      </c>
      <c r="H25" s="8" t="str">
        <f t="shared" si="18"/>
        <v>NYJ</v>
      </c>
      <c r="I25" s="8" t="str">
        <f t="shared" si="18"/>
        <v>NE</v>
      </c>
      <c r="J25" s="8" t="str">
        <f t="shared" si="18"/>
        <v>KC</v>
      </c>
      <c r="K25" s="8" t="str">
        <f t="shared" si="18"/>
        <v>Indy</v>
      </c>
      <c r="L25" s="8" t="str">
        <f t="shared" si="18"/>
        <v>Seat</v>
      </c>
      <c r="M25" s="8" t="str">
        <f t="shared" si="18"/>
        <v>Oak</v>
      </c>
      <c r="N25" s="8" t="str">
        <f t="shared" si="18"/>
        <v>Den</v>
      </c>
      <c r="O25" s="8" t="str">
        <f t="shared" si="18"/>
        <v>Wash</v>
      </c>
      <c r="P25" s="8" t="str">
        <f t="shared" si="18"/>
        <v>Car</v>
      </c>
      <c r="Q25" s="8" t="str">
        <f t="shared" si="18"/>
        <v>Dallas</v>
      </c>
      <c r="R25" s="8" t="str">
        <f t="shared" si="18"/>
        <v>NO</v>
      </c>
      <c r="T25" s="12">
        <f t="shared" si="1"/>
        <v>1</v>
      </c>
      <c r="U25" s="12">
        <f t="shared" si="2"/>
        <v>0</v>
      </c>
      <c r="V25" s="12">
        <f t="shared" si="3"/>
        <v>1</v>
      </c>
      <c r="W25" s="12">
        <f t="shared" si="4"/>
        <v>1</v>
      </c>
      <c r="X25" s="12">
        <f t="shared" si="5"/>
        <v>1</v>
      </c>
      <c r="Y25" s="12">
        <f t="shared" si="6"/>
        <v>1</v>
      </c>
      <c r="Z25" s="12">
        <f t="shared" si="7"/>
        <v>1</v>
      </c>
      <c r="AA25" s="12">
        <f t="shared" si="8"/>
        <v>1</v>
      </c>
      <c r="AB25" s="12">
        <f t="shared" si="9"/>
        <v>1</v>
      </c>
      <c r="AC25" s="12">
        <f t="shared" si="10"/>
        <v>1</v>
      </c>
      <c r="AD25" s="12">
        <f t="shared" si="11"/>
        <v>1</v>
      </c>
      <c r="AE25" s="12">
        <f t="shared" si="12"/>
        <v>0</v>
      </c>
      <c r="AF25" s="12">
        <f t="shared" si="13"/>
        <v>0</v>
      </c>
      <c r="AG25" s="12">
        <f t="shared" si="14"/>
        <v>1</v>
      </c>
      <c r="AH25" s="12">
        <f t="shared" si="15"/>
        <v>1</v>
      </c>
      <c r="AI25" s="12">
        <f t="shared" si="16"/>
        <v>0</v>
      </c>
    </row>
    <row r="26" spans="1:44" x14ac:dyDescent="0.25">
      <c r="A26" s="34" t="s">
        <v>114</v>
      </c>
      <c r="B26" s="64" t="s">
        <v>45</v>
      </c>
    </row>
    <row r="27" spans="1:44" x14ac:dyDescent="0.25">
      <c r="A27" s="33"/>
      <c r="C27" s="8" t="s">
        <v>63</v>
      </c>
      <c r="D27" s="8" t="s">
        <v>92</v>
      </c>
      <c r="E27" s="8" t="s">
        <v>94</v>
      </c>
      <c r="F27" s="8" t="s">
        <v>54</v>
      </c>
      <c r="G27" s="8" t="s">
        <v>50</v>
      </c>
      <c r="H27" s="8" t="s">
        <v>72</v>
      </c>
      <c r="I27" s="8" t="s">
        <v>59</v>
      </c>
      <c r="J27" s="8" t="s">
        <v>53</v>
      </c>
      <c r="K27" s="8" t="s">
        <v>49</v>
      </c>
      <c r="L27" s="8" t="s">
        <v>60</v>
      </c>
      <c r="M27" s="8" t="s">
        <v>75</v>
      </c>
      <c r="N27" s="8" t="s">
        <v>55</v>
      </c>
      <c r="O27" s="8" t="s">
        <v>111</v>
      </c>
      <c r="P27" s="8" t="s">
        <v>71</v>
      </c>
      <c r="Q27" s="8" t="s">
        <v>62</v>
      </c>
      <c r="R27" s="8" t="s">
        <v>69</v>
      </c>
    </row>
    <row r="28" spans="1:44" x14ac:dyDescent="0.25">
      <c r="A28" s="42"/>
      <c r="C28" s="12">
        <v>1</v>
      </c>
      <c r="D28" s="12">
        <v>1</v>
      </c>
      <c r="E28" s="12">
        <v>1</v>
      </c>
      <c r="F28" s="12">
        <v>1</v>
      </c>
      <c r="G28" s="12">
        <v>1</v>
      </c>
      <c r="H28" s="12">
        <v>1</v>
      </c>
      <c r="I28" s="12">
        <v>1</v>
      </c>
      <c r="J28" s="12">
        <v>1</v>
      </c>
      <c r="K28" s="12">
        <v>1</v>
      </c>
      <c r="L28" s="12">
        <v>1</v>
      </c>
      <c r="M28" s="12">
        <v>1</v>
      </c>
      <c r="N28" s="12">
        <v>1</v>
      </c>
      <c r="O28" s="12">
        <v>1</v>
      </c>
      <c r="P28" s="12">
        <v>1</v>
      </c>
      <c r="Q28" s="12">
        <v>1</v>
      </c>
      <c r="R28" s="12">
        <v>1</v>
      </c>
    </row>
    <row r="30" spans="1:44" s="50" customFormat="1" x14ac:dyDescent="0.25">
      <c r="A30" s="48" t="s">
        <v>43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</row>
    <row r="31" spans="1:44" customFormat="1" x14ac:dyDescent="0.25">
      <c r="A31" s="51" t="s">
        <v>38</v>
      </c>
      <c r="B31" s="3"/>
      <c r="C31" s="3" t="s">
        <v>63</v>
      </c>
      <c r="D31" s="3" t="s">
        <v>61</v>
      </c>
      <c r="E31" s="3" t="s">
        <v>94</v>
      </c>
      <c r="F31" s="3" t="s">
        <v>54</v>
      </c>
      <c r="G31" s="3" t="s">
        <v>50</v>
      </c>
      <c r="H31" s="3" t="s">
        <v>72</v>
      </c>
      <c r="I31" s="3" t="s">
        <v>59</v>
      </c>
      <c r="J31" s="3" t="s">
        <v>53</v>
      </c>
      <c r="K31" s="3" t="s">
        <v>49</v>
      </c>
      <c r="L31" s="3" t="s">
        <v>60</v>
      </c>
      <c r="M31" s="3" t="s">
        <v>75</v>
      </c>
      <c r="N31" s="3" t="s">
        <v>56</v>
      </c>
      <c r="O31" s="3" t="s">
        <v>52</v>
      </c>
      <c r="P31" s="3" t="s">
        <v>71</v>
      </c>
      <c r="Q31" s="3" t="s">
        <v>93</v>
      </c>
      <c r="R31" s="3" t="s">
        <v>73</v>
      </c>
      <c r="S31" s="3"/>
      <c r="T31" s="3">
        <f t="shared" ref="T31:AI31" si="19">IF(C31=C$27,1,0)</f>
        <v>1</v>
      </c>
      <c r="U31" s="3">
        <f t="shared" si="19"/>
        <v>0</v>
      </c>
      <c r="V31" s="3">
        <f t="shared" si="19"/>
        <v>1</v>
      </c>
      <c r="W31" s="3">
        <f t="shared" si="19"/>
        <v>1</v>
      </c>
      <c r="X31" s="3">
        <f t="shared" si="19"/>
        <v>1</v>
      </c>
      <c r="Y31" s="3">
        <f t="shared" si="19"/>
        <v>1</v>
      </c>
      <c r="Z31" s="3">
        <f t="shared" si="19"/>
        <v>1</v>
      </c>
      <c r="AA31" s="3">
        <f t="shared" si="19"/>
        <v>1</v>
      </c>
      <c r="AB31" s="3">
        <f t="shared" si="19"/>
        <v>1</v>
      </c>
      <c r="AC31" s="3">
        <f t="shared" si="19"/>
        <v>1</v>
      </c>
      <c r="AD31" s="3">
        <f t="shared" si="19"/>
        <v>1</v>
      </c>
      <c r="AE31" s="3">
        <f t="shared" si="19"/>
        <v>0</v>
      </c>
      <c r="AF31" s="3">
        <f t="shared" si="19"/>
        <v>0</v>
      </c>
      <c r="AG31" s="3">
        <f t="shared" si="19"/>
        <v>1</v>
      </c>
      <c r="AH31" s="3">
        <f t="shared" si="19"/>
        <v>0</v>
      </c>
      <c r="AI31" s="3">
        <f t="shared" si="19"/>
        <v>0</v>
      </c>
      <c r="AJ31" s="3"/>
      <c r="AK31" s="3"/>
      <c r="AL31" s="3"/>
      <c r="AM31" s="3"/>
      <c r="AN31" s="3"/>
      <c r="AO31" s="3"/>
      <c r="AP31" s="3"/>
      <c r="AQ31" s="3"/>
      <c r="AR31" s="3"/>
    </row>
    <row r="32" spans="1:44" customFormat="1" x14ac:dyDescent="0.25">
      <c r="A32" s="51" t="s">
        <v>39</v>
      </c>
      <c r="B32" s="3"/>
      <c r="C32" s="3" t="s">
        <v>67</v>
      </c>
      <c r="D32" s="3" t="s">
        <v>92</v>
      </c>
      <c r="E32" s="3" t="s">
        <v>57</v>
      </c>
      <c r="F32" s="3" t="s">
        <v>64</v>
      </c>
      <c r="G32" s="3" t="s">
        <v>58</v>
      </c>
      <c r="H32" s="3" t="s">
        <v>74</v>
      </c>
      <c r="I32" s="3" t="s">
        <v>70</v>
      </c>
      <c r="J32" s="3" t="s">
        <v>51</v>
      </c>
      <c r="K32" s="3" t="s">
        <v>65</v>
      </c>
      <c r="L32" s="3" t="s">
        <v>66</v>
      </c>
      <c r="M32" s="3" t="s">
        <v>110</v>
      </c>
      <c r="N32" s="3" t="s">
        <v>55</v>
      </c>
      <c r="O32" s="3" t="s">
        <v>111</v>
      </c>
      <c r="P32" s="3" t="s">
        <v>68</v>
      </c>
      <c r="Q32" s="3" t="s">
        <v>62</v>
      </c>
      <c r="R32" s="3" t="s">
        <v>69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customFormat="1" x14ac:dyDescent="0.25">
      <c r="A33" s="51" t="s">
        <v>40</v>
      </c>
      <c r="B33" s="3"/>
      <c r="C33" s="3">
        <f t="shared" ref="C33:R33" si="20">COUNTIF(C3:C24,C$31)</f>
        <v>19</v>
      </c>
      <c r="D33" s="3">
        <f t="shared" si="20"/>
        <v>16</v>
      </c>
      <c r="E33" s="3">
        <f t="shared" si="20"/>
        <v>15</v>
      </c>
      <c r="F33" s="3">
        <f t="shared" si="20"/>
        <v>20</v>
      </c>
      <c r="G33" s="3">
        <f t="shared" si="20"/>
        <v>15</v>
      </c>
      <c r="H33" s="3">
        <f t="shared" si="20"/>
        <v>17</v>
      </c>
      <c r="I33" s="3">
        <f t="shared" si="20"/>
        <v>21</v>
      </c>
      <c r="J33" s="3">
        <f t="shared" si="20"/>
        <v>11</v>
      </c>
      <c r="K33" s="3">
        <f t="shared" si="20"/>
        <v>19</v>
      </c>
      <c r="L33" s="3">
        <f t="shared" si="20"/>
        <v>14</v>
      </c>
      <c r="M33" s="3">
        <f t="shared" si="20"/>
        <v>12</v>
      </c>
      <c r="N33" s="3">
        <f t="shared" si="20"/>
        <v>19</v>
      </c>
      <c r="O33" s="3">
        <f t="shared" si="20"/>
        <v>14</v>
      </c>
      <c r="P33" s="3">
        <f t="shared" si="20"/>
        <v>20</v>
      </c>
      <c r="Q33" s="3">
        <f t="shared" si="20"/>
        <v>5</v>
      </c>
      <c r="R33" s="3">
        <f t="shared" si="20"/>
        <v>13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customFormat="1" x14ac:dyDescent="0.25">
      <c r="A34" s="51" t="s">
        <v>41</v>
      </c>
      <c r="B34" s="3"/>
      <c r="C34" s="3">
        <f t="shared" ref="C34:R34" si="21">COUNTIF(C3:C24,C$32)</f>
        <v>2</v>
      </c>
      <c r="D34" s="3">
        <f t="shared" si="21"/>
        <v>5</v>
      </c>
      <c r="E34" s="3">
        <f t="shared" si="21"/>
        <v>6</v>
      </c>
      <c r="F34" s="3">
        <f t="shared" si="21"/>
        <v>1</v>
      </c>
      <c r="G34" s="3">
        <f t="shared" si="21"/>
        <v>6</v>
      </c>
      <c r="H34" s="3">
        <f t="shared" si="21"/>
        <v>4</v>
      </c>
      <c r="I34" s="3">
        <f t="shared" si="21"/>
        <v>0</v>
      </c>
      <c r="J34" s="3">
        <f t="shared" si="21"/>
        <v>10</v>
      </c>
      <c r="K34" s="3">
        <f t="shared" si="21"/>
        <v>2</v>
      </c>
      <c r="L34" s="3">
        <f t="shared" si="21"/>
        <v>7</v>
      </c>
      <c r="M34" s="3">
        <f t="shared" si="21"/>
        <v>9</v>
      </c>
      <c r="N34" s="3">
        <f t="shared" si="21"/>
        <v>2</v>
      </c>
      <c r="O34" s="3">
        <f t="shared" si="21"/>
        <v>7</v>
      </c>
      <c r="P34" s="3">
        <f t="shared" si="21"/>
        <v>1</v>
      </c>
      <c r="Q34" s="3">
        <f t="shared" si="21"/>
        <v>16</v>
      </c>
      <c r="R34" s="3">
        <f t="shared" si="21"/>
        <v>8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customFormat="1" x14ac:dyDescent="0.25">
      <c r="A35" s="51" t="s">
        <v>42</v>
      </c>
      <c r="B35" s="3"/>
      <c r="C35" s="52">
        <f>C33/SUM(C33:C34)</f>
        <v>0.90476190476190477</v>
      </c>
      <c r="D35" s="52">
        <f t="shared" ref="D35:R35" si="22">D33/SUM(D33:D34)</f>
        <v>0.76190476190476186</v>
      </c>
      <c r="E35" s="52">
        <f t="shared" si="22"/>
        <v>0.7142857142857143</v>
      </c>
      <c r="F35" s="52">
        <f t="shared" si="22"/>
        <v>0.95238095238095233</v>
      </c>
      <c r="G35" s="52">
        <f t="shared" si="22"/>
        <v>0.7142857142857143</v>
      </c>
      <c r="H35" s="52">
        <f t="shared" si="22"/>
        <v>0.80952380952380953</v>
      </c>
      <c r="I35" s="52">
        <f t="shared" si="22"/>
        <v>1</v>
      </c>
      <c r="J35" s="52">
        <f t="shared" si="22"/>
        <v>0.52380952380952384</v>
      </c>
      <c r="K35" s="52">
        <f t="shared" si="22"/>
        <v>0.90476190476190477</v>
      </c>
      <c r="L35" s="52">
        <f t="shared" si="22"/>
        <v>0.66666666666666663</v>
      </c>
      <c r="M35" s="52">
        <f t="shared" si="22"/>
        <v>0.5714285714285714</v>
      </c>
      <c r="N35" s="52">
        <f t="shared" si="22"/>
        <v>0.90476190476190477</v>
      </c>
      <c r="O35" s="52">
        <f t="shared" si="22"/>
        <v>0.66666666666666663</v>
      </c>
      <c r="P35" s="52">
        <f t="shared" si="22"/>
        <v>0.95238095238095233</v>
      </c>
      <c r="Q35" s="52">
        <f t="shared" si="22"/>
        <v>0.23809523809523808</v>
      </c>
      <c r="R35" s="52">
        <f t="shared" si="22"/>
        <v>0.61904761904761907</v>
      </c>
      <c r="S35" s="52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7" spans="1:44" s="50" customFormat="1" x14ac:dyDescent="0.25">
      <c r="A37" s="48" t="s">
        <v>23</v>
      </c>
      <c r="B37" s="49">
        <f>SUM(T31:AI31)</f>
        <v>11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</row>
  </sheetData>
  <conditionalFormatting sqref="C3:C24">
    <cfRule type="cellIs" dxfId="320" priority="17" operator="notEqual">
      <formula>$C$27</formula>
    </cfRule>
  </conditionalFormatting>
  <conditionalFormatting sqref="D3:D24">
    <cfRule type="cellIs" dxfId="319" priority="18" operator="notEqual">
      <formula>$D$27</formula>
    </cfRule>
  </conditionalFormatting>
  <conditionalFormatting sqref="E3:E24">
    <cfRule type="cellIs" dxfId="318" priority="19" operator="notEqual">
      <formula>$E$27</formula>
    </cfRule>
  </conditionalFormatting>
  <conditionalFormatting sqref="F3:F24">
    <cfRule type="cellIs" dxfId="317" priority="20" operator="notEqual">
      <formula>$F$27</formula>
    </cfRule>
  </conditionalFormatting>
  <conditionalFormatting sqref="G3:G24">
    <cfRule type="cellIs" dxfId="316" priority="21" operator="notEqual">
      <formula>$G$27</formula>
    </cfRule>
  </conditionalFormatting>
  <conditionalFormatting sqref="H3:H24">
    <cfRule type="cellIs" dxfId="315" priority="22" operator="notEqual">
      <formula>$H$27</formula>
    </cfRule>
  </conditionalFormatting>
  <conditionalFormatting sqref="I3:I24">
    <cfRule type="cellIs" dxfId="314" priority="23" operator="notEqual">
      <formula>$I$27</formula>
    </cfRule>
  </conditionalFormatting>
  <conditionalFormatting sqref="J3:J24">
    <cfRule type="cellIs" dxfId="313" priority="24" operator="notEqual">
      <formula>$J$27</formula>
    </cfRule>
  </conditionalFormatting>
  <conditionalFormatting sqref="K3:K24">
    <cfRule type="cellIs" dxfId="312" priority="25" operator="notEqual">
      <formula>$K$27</formula>
    </cfRule>
  </conditionalFormatting>
  <conditionalFormatting sqref="L3:L24">
    <cfRule type="cellIs" dxfId="311" priority="26" operator="notEqual">
      <formula>$L$27</formula>
    </cfRule>
  </conditionalFormatting>
  <conditionalFormatting sqref="M3:M24">
    <cfRule type="cellIs" dxfId="310" priority="27" operator="notEqual">
      <formula>$M$27</formula>
    </cfRule>
  </conditionalFormatting>
  <conditionalFormatting sqref="N3:N24">
    <cfRule type="cellIs" dxfId="309" priority="28" operator="notEqual">
      <formula>$N$27</formula>
    </cfRule>
  </conditionalFormatting>
  <conditionalFormatting sqref="O3:O24">
    <cfRule type="cellIs" dxfId="308" priority="29" operator="notEqual">
      <formula>$O$27</formula>
    </cfRule>
  </conditionalFormatting>
  <conditionalFormatting sqref="P3:P24">
    <cfRule type="cellIs" dxfId="307" priority="30" operator="notEqual">
      <formula>$P$27</formula>
    </cfRule>
  </conditionalFormatting>
  <conditionalFormatting sqref="Q3:Q24">
    <cfRule type="cellIs" dxfId="306" priority="31" operator="notEqual">
      <formula>$Q$27</formula>
    </cfRule>
  </conditionalFormatting>
  <conditionalFormatting sqref="R3:R24">
    <cfRule type="cellIs" dxfId="305" priority="32" operator="notEqual">
      <formula>$R$27</formula>
    </cfRule>
  </conditionalFormatting>
  <conditionalFormatting sqref="C25">
    <cfRule type="cellIs" dxfId="304" priority="1" operator="notEqual">
      <formula>$C$27</formula>
    </cfRule>
  </conditionalFormatting>
  <conditionalFormatting sqref="D25">
    <cfRule type="cellIs" dxfId="303" priority="2" operator="notEqual">
      <formula>$D$27</formula>
    </cfRule>
  </conditionalFormatting>
  <conditionalFormatting sqref="E25">
    <cfRule type="cellIs" dxfId="302" priority="3" operator="notEqual">
      <formula>$E$27</formula>
    </cfRule>
  </conditionalFormatting>
  <conditionalFormatting sqref="F25">
    <cfRule type="cellIs" dxfId="301" priority="4" operator="notEqual">
      <formula>$F$27</formula>
    </cfRule>
  </conditionalFormatting>
  <conditionalFormatting sqref="G25">
    <cfRule type="cellIs" dxfId="300" priority="5" operator="notEqual">
      <formula>$G$27</formula>
    </cfRule>
  </conditionalFormatting>
  <conditionalFormatting sqref="H25">
    <cfRule type="cellIs" dxfId="299" priority="6" operator="notEqual">
      <formula>$H$27</formula>
    </cfRule>
  </conditionalFormatting>
  <conditionalFormatting sqref="I25">
    <cfRule type="cellIs" dxfId="298" priority="7" operator="notEqual">
      <formula>$I$27</formula>
    </cfRule>
  </conditionalFormatting>
  <conditionalFormatting sqref="J25">
    <cfRule type="cellIs" dxfId="297" priority="8" operator="notEqual">
      <formula>$J$27</formula>
    </cfRule>
  </conditionalFormatting>
  <conditionalFormatting sqref="K25">
    <cfRule type="cellIs" dxfId="296" priority="9" operator="notEqual">
      <formula>$K$27</formula>
    </cfRule>
  </conditionalFormatting>
  <conditionalFormatting sqref="L25">
    <cfRule type="cellIs" dxfId="295" priority="10" operator="notEqual">
      <formula>$L$27</formula>
    </cfRule>
  </conditionalFormatting>
  <conditionalFormatting sqref="M25">
    <cfRule type="cellIs" dxfId="294" priority="11" operator="notEqual">
      <formula>$M$27</formula>
    </cfRule>
  </conditionalFormatting>
  <conditionalFormatting sqref="N25">
    <cfRule type="cellIs" dxfId="293" priority="12" operator="notEqual">
      <formula>$N$27</formula>
    </cfRule>
  </conditionalFormatting>
  <conditionalFormatting sqref="O25">
    <cfRule type="cellIs" dxfId="292" priority="13" operator="notEqual">
      <formula>$O$27</formula>
    </cfRule>
  </conditionalFormatting>
  <conditionalFormatting sqref="P25">
    <cfRule type="cellIs" dxfId="291" priority="14" operator="notEqual">
      <formula>$P$27</formula>
    </cfRule>
  </conditionalFormatting>
  <conditionalFormatting sqref="Q25">
    <cfRule type="cellIs" dxfId="290" priority="15" operator="notEqual">
      <formula>$Q$27</formula>
    </cfRule>
  </conditionalFormatting>
  <conditionalFormatting sqref="R25">
    <cfRule type="cellIs" dxfId="289" priority="16" operator="notEqual">
      <formula>$R$27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3" customWidth="1"/>
    <col min="2" max="2" width="7.42578125" style="12" bestFit="1" customWidth="1"/>
    <col min="3" max="16" width="6.5703125" style="12" bestFit="1" customWidth="1"/>
    <col min="17" max="17" width="2.7109375" style="12" customWidth="1"/>
    <col min="18" max="31" width="2" style="12" bestFit="1" customWidth="1"/>
    <col min="32" max="32" width="2.7109375" style="12" customWidth="1"/>
    <col min="33" max="16384" width="8.85546875" style="18"/>
  </cols>
  <sheetData>
    <row r="1" spans="1:31" ht="15.75" x14ac:dyDescent="0.25">
      <c r="A1" s="35" t="s">
        <v>118</v>
      </c>
      <c r="B1" s="36"/>
    </row>
    <row r="2" spans="1:31" ht="15.75" thickBot="1" x14ac:dyDescent="0.3">
      <c r="A2" s="26"/>
      <c r="B2" s="26" t="s">
        <v>0</v>
      </c>
    </row>
    <row r="3" spans="1:31" x14ac:dyDescent="0.25">
      <c r="A3" s="32" t="s">
        <v>28</v>
      </c>
      <c r="B3" s="37">
        <f t="shared" ref="B3:B25" si="0">SUM(R3:AE3)</f>
        <v>5</v>
      </c>
      <c r="C3" s="38" t="s">
        <v>65</v>
      </c>
      <c r="D3" s="8" t="s">
        <v>72</v>
      </c>
      <c r="E3" s="8" t="s">
        <v>63</v>
      </c>
      <c r="F3" s="8" t="s">
        <v>62</v>
      </c>
      <c r="G3" s="8" t="s">
        <v>93</v>
      </c>
      <c r="H3" s="8" t="s">
        <v>74</v>
      </c>
      <c r="I3" s="8" t="s">
        <v>92</v>
      </c>
      <c r="J3" s="8" t="s">
        <v>54</v>
      </c>
      <c r="K3" s="8" t="s">
        <v>71</v>
      </c>
      <c r="L3" s="8" t="s">
        <v>60</v>
      </c>
      <c r="M3" s="8" t="s">
        <v>49</v>
      </c>
      <c r="N3" s="8" t="s">
        <v>61</v>
      </c>
      <c r="O3" s="8" t="s">
        <v>50</v>
      </c>
      <c r="P3" s="8" t="s">
        <v>59</v>
      </c>
      <c r="R3" s="12">
        <f t="shared" ref="R3:R25" si="1">IF(C3=$C$27,1,0)</f>
        <v>0</v>
      </c>
      <c r="S3" s="12">
        <f t="shared" ref="S3:S25" si="2">IF(D3=$D$27,1,0)</f>
        <v>0</v>
      </c>
      <c r="T3" s="12">
        <f t="shared" ref="T3:T25" si="3">IF(E3=$E$27,1,0)</f>
        <v>0</v>
      </c>
      <c r="U3" s="12">
        <f t="shared" ref="U3:U25" si="4">IF(F3=$F$27,1,0)</f>
        <v>1</v>
      </c>
      <c r="V3" s="12">
        <f t="shared" ref="V3:V25" si="5">IF(G3=$G$27,1,0)</f>
        <v>0</v>
      </c>
      <c r="W3" s="12">
        <f t="shared" ref="W3:W25" si="6">IF(H3=$H$27,1,0)</f>
        <v>0</v>
      </c>
      <c r="X3" s="12">
        <f t="shared" ref="X3:X25" si="7">IF(I3=$I$27,1,0)</f>
        <v>1</v>
      </c>
      <c r="Y3" s="12">
        <f t="shared" ref="Y3:Y25" si="8">IF(J3=$J$27,1,0)</f>
        <v>0</v>
      </c>
      <c r="Z3" s="12">
        <f t="shared" ref="Z3:Z25" si="9">IF(K3=$K$27,1,0)</f>
        <v>0</v>
      </c>
      <c r="AA3" s="12">
        <f t="shared" ref="AA3:AA25" si="10">IF(L3=$L$27,1,0)</f>
        <v>1</v>
      </c>
      <c r="AB3" s="12">
        <f t="shared" ref="AB3:AB25" si="11">IF(M3=$M$27,1,0)</f>
        <v>1</v>
      </c>
      <c r="AC3" s="12">
        <f t="shared" ref="AC3:AC25" si="12">IF(N3=$N$27,1,0)</f>
        <v>0</v>
      </c>
      <c r="AD3" s="12">
        <f t="shared" ref="AD3:AD25" si="13">IF(O3=$O$27,1,0)</f>
        <v>0</v>
      </c>
      <c r="AE3" s="12">
        <f t="shared" ref="AE3:AE25" si="14">IF(P3=$P$27,1,0)</f>
        <v>1</v>
      </c>
    </row>
    <row r="4" spans="1:31" x14ac:dyDescent="0.25">
      <c r="A4" s="9" t="s">
        <v>29</v>
      </c>
      <c r="B4" s="39">
        <f t="shared" si="0"/>
        <v>9</v>
      </c>
      <c r="C4" s="38" t="s">
        <v>65</v>
      </c>
      <c r="D4" s="8" t="s">
        <v>70</v>
      </c>
      <c r="E4" s="8" t="s">
        <v>63</v>
      </c>
      <c r="F4" s="8" t="s">
        <v>62</v>
      </c>
      <c r="G4" s="8" t="s">
        <v>58</v>
      </c>
      <c r="H4" s="8" t="s">
        <v>75</v>
      </c>
      <c r="I4" s="8" t="s">
        <v>92</v>
      </c>
      <c r="J4" s="8" t="s">
        <v>54</v>
      </c>
      <c r="K4" s="8" t="s">
        <v>94</v>
      </c>
      <c r="L4" s="8" t="s">
        <v>60</v>
      </c>
      <c r="M4" s="8" t="s">
        <v>49</v>
      </c>
      <c r="N4" s="8" t="s">
        <v>61</v>
      </c>
      <c r="O4" s="8" t="s">
        <v>50</v>
      </c>
      <c r="P4" s="8" t="s">
        <v>59</v>
      </c>
      <c r="R4" s="12">
        <f t="shared" si="1"/>
        <v>0</v>
      </c>
      <c r="S4" s="12">
        <f t="shared" si="2"/>
        <v>1</v>
      </c>
      <c r="T4" s="12">
        <f t="shared" si="3"/>
        <v>0</v>
      </c>
      <c r="U4" s="12">
        <f t="shared" si="4"/>
        <v>1</v>
      </c>
      <c r="V4" s="12">
        <f t="shared" si="5"/>
        <v>1</v>
      </c>
      <c r="W4" s="12">
        <f t="shared" si="6"/>
        <v>1</v>
      </c>
      <c r="X4" s="12">
        <f t="shared" si="7"/>
        <v>1</v>
      </c>
      <c r="Y4" s="12">
        <f t="shared" si="8"/>
        <v>0</v>
      </c>
      <c r="Z4" s="12">
        <f t="shared" si="9"/>
        <v>1</v>
      </c>
      <c r="AA4" s="12">
        <f t="shared" si="10"/>
        <v>1</v>
      </c>
      <c r="AB4" s="12">
        <f t="shared" si="11"/>
        <v>1</v>
      </c>
      <c r="AC4" s="12">
        <f t="shared" si="12"/>
        <v>0</v>
      </c>
      <c r="AD4" s="12">
        <f t="shared" si="13"/>
        <v>0</v>
      </c>
      <c r="AE4" s="12">
        <f t="shared" si="14"/>
        <v>1</v>
      </c>
    </row>
    <row r="5" spans="1:31" x14ac:dyDescent="0.25">
      <c r="A5" s="9" t="s">
        <v>95</v>
      </c>
      <c r="B5" s="39">
        <f t="shared" si="0"/>
        <v>5</v>
      </c>
      <c r="C5" s="38" t="s">
        <v>65</v>
      </c>
      <c r="D5" s="8" t="s">
        <v>70</v>
      </c>
      <c r="E5" s="8" t="s">
        <v>63</v>
      </c>
      <c r="F5" s="8" t="s">
        <v>62</v>
      </c>
      <c r="G5" s="8" t="s">
        <v>93</v>
      </c>
      <c r="H5" s="8" t="s">
        <v>74</v>
      </c>
      <c r="I5" s="8" t="s">
        <v>92</v>
      </c>
      <c r="J5" s="8" t="s">
        <v>54</v>
      </c>
      <c r="K5" s="8" t="s">
        <v>71</v>
      </c>
      <c r="L5" s="8" t="s">
        <v>64</v>
      </c>
      <c r="M5" s="8" t="s">
        <v>49</v>
      </c>
      <c r="N5" s="8" t="s">
        <v>61</v>
      </c>
      <c r="O5" s="8" t="s">
        <v>50</v>
      </c>
      <c r="P5" s="8" t="s">
        <v>59</v>
      </c>
      <c r="R5" s="12">
        <f t="shared" si="1"/>
        <v>0</v>
      </c>
      <c r="S5" s="12">
        <f t="shared" si="2"/>
        <v>1</v>
      </c>
      <c r="T5" s="12">
        <f t="shared" si="3"/>
        <v>0</v>
      </c>
      <c r="U5" s="12">
        <f t="shared" si="4"/>
        <v>1</v>
      </c>
      <c r="V5" s="12">
        <f t="shared" si="5"/>
        <v>0</v>
      </c>
      <c r="W5" s="12">
        <f t="shared" si="6"/>
        <v>0</v>
      </c>
      <c r="X5" s="12">
        <f t="shared" si="7"/>
        <v>1</v>
      </c>
      <c r="Y5" s="12">
        <f t="shared" si="8"/>
        <v>0</v>
      </c>
      <c r="Z5" s="12">
        <f t="shared" si="9"/>
        <v>0</v>
      </c>
      <c r="AA5" s="12">
        <f t="shared" si="10"/>
        <v>0</v>
      </c>
      <c r="AB5" s="12">
        <f t="shared" si="11"/>
        <v>1</v>
      </c>
      <c r="AC5" s="12">
        <f t="shared" si="12"/>
        <v>0</v>
      </c>
      <c r="AD5" s="12">
        <f t="shared" si="13"/>
        <v>0</v>
      </c>
      <c r="AE5" s="12">
        <f t="shared" si="14"/>
        <v>1</v>
      </c>
    </row>
    <row r="6" spans="1:31" x14ac:dyDescent="0.25">
      <c r="A6" s="9" t="s">
        <v>96</v>
      </c>
      <c r="B6" s="39">
        <f t="shared" si="0"/>
        <v>6</v>
      </c>
      <c r="C6" s="38" t="s">
        <v>65</v>
      </c>
      <c r="D6" s="8" t="s">
        <v>72</v>
      </c>
      <c r="E6" s="8" t="s">
        <v>63</v>
      </c>
      <c r="F6" s="8" t="s">
        <v>62</v>
      </c>
      <c r="G6" s="8" t="s">
        <v>93</v>
      </c>
      <c r="H6" s="8" t="s">
        <v>74</v>
      </c>
      <c r="I6" s="8" t="s">
        <v>92</v>
      </c>
      <c r="J6" s="8" t="s">
        <v>54</v>
      </c>
      <c r="K6" s="8" t="s">
        <v>94</v>
      </c>
      <c r="L6" s="8" t="s">
        <v>60</v>
      </c>
      <c r="M6" s="8" t="s">
        <v>49</v>
      </c>
      <c r="N6" s="8" t="s">
        <v>61</v>
      </c>
      <c r="O6" s="8" t="s">
        <v>50</v>
      </c>
      <c r="P6" s="8" t="s">
        <v>59</v>
      </c>
      <c r="R6" s="12">
        <f t="shared" si="1"/>
        <v>0</v>
      </c>
      <c r="S6" s="12">
        <f t="shared" si="2"/>
        <v>0</v>
      </c>
      <c r="T6" s="12">
        <f t="shared" si="3"/>
        <v>0</v>
      </c>
      <c r="U6" s="12">
        <f t="shared" si="4"/>
        <v>1</v>
      </c>
      <c r="V6" s="12">
        <f t="shared" si="5"/>
        <v>0</v>
      </c>
      <c r="W6" s="12">
        <f t="shared" si="6"/>
        <v>0</v>
      </c>
      <c r="X6" s="12">
        <f t="shared" si="7"/>
        <v>1</v>
      </c>
      <c r="Y6" s="12">
        <f t="shared" si="8"/>
        <v>0</v>
      </c>
      <c r="Z6" s="12">
        <f t="shared" si="9"/>
        <v>1</v>
      </c>
      <c r="AA6" s="12">
        <f t="shared" si="10"/>
        <v>1</v>
      </c>
      <c r="AB6" s="12">
        <f t="shared" si="11"/>
        <v>1</v>
      </c>
      <c r="AC6" s="12">
        <f t="shared" si="12"/>
        <v>0</v>
      </c>
      <c r="AD6" s="12">
        <f t="shared" si="13"/>
        <v>0</v>
      </c>
      <c r="AE6" s="12">
        <f t="shared" si="14"/>
        <v>1</v>
      </c>
    </row>
    <row r="7" spans="1:31" x14ac:dyDescent="0.25">
      <c r="A7" s="9" t="s">
        <v>97</v>
      </c>
      <c r="B7" s="39">
        <f t="shared" si="0"/>
        <v>5</v>
      </c>
      <c r="C7" s="38" t="s">
        <v>65</v>
      </c>
      <c r="D7" s="8" t="s">
        <v>72</v>
      </c>
      <c r="E7" s="8" t="s">
        <v>63</v>
      </c>
      <c r="F7" s="8" t="s">
        <v>62</v>
      </c>
      <c r="G7" s="8" t="s">
        <v>58</v>
      </c>
      <c r="H7" s="8" t="s">
        <v>75</v>
      </c>
      <c r="I7" s="8" t="s">
        <v>51</v>
      </c>
      <c r="J7" s="8" t="s">
        <v>54</v>
      </c>
      <c r="K7" s="8" t="s">
        <v>71</v>
      </c>
      <c r="L7" s="8" t="s">
        <v>64</v>
      </c>
      <c r="M7" s="8" t="s">
        <v>49</v>
      </c>
      <c r="N7" s="8" t="s">
        <v>61</v>
      </c>
      <c r="O7" s="8" t="s">
        <v>50</v>
      </c>
      <c r="P7" s="8" t="s">
        <v>59</v>
      </c>
      <c r="R7" s="12">
        <f t="shared" si="1"/>
        <v>0</v>
      </c>
      <c r="S7" s="12">
        <f t="shared" si="2"/>
        <v>0</v>
      </c>
      <c r="T7" s="12">
        <f t="shared" si="3"/>
        <v>0</v>
      </c>
      <c r="U7" s="12">
        <f t="shared" si="4"/>
        <v>1</v>
      </c>
      <c r="V7" s="12">
        <f t="shared" si="5"/>
        <v>1</v>
      </c>
      <c r="W7" s="12">
        <f t="shared" si="6"/>
        <v>1</v>
      </c>
      <c r="X7" s="12">
        <f t="shared" si="7"/>
        <v>0</v>
      </c>
      <c r="Y7" s="12">
        <f t="shared" si="8"/>
        <v>0</v>
      </c>
      <c r="Z7" s="12">
        <f t="shared" si="9"/>
        <v>0</v>
      </c>
      <c r="AA7" s="12">
        <f t="shared" si="10"/>
        <v>0</v>
      </c>
      <c r="AB7" s="12">
        <f t="shared" si="11"/>
        <v>1</v>
      </c>
      <c r="AC7" s="12">
        <f t="shared" si="12"/>
        <v>0</v>
      </c>
      <c r="AD7" s="12">
        <f t="shared" si="13"/>
        <v>0</v>
      </c>
      <c r="AE7" s="12">
        <f t="shared" si="14"/>
        <v>1</v>
      </c>
    </row>
    <row r="8" spans="1:31" x14ac:dyDescent="0.25">
      <c r="A8" s="9" t="s">
        <v>30</v>
      </c>
      <c r="B8" s="39">
        <f t="shared" si="0"/>
        <v>7</v>
      </c>
      <c r="C8" s="38" t="s">
        <v>65</v>
      </c>
      <c r="D8" s="8" t="s">
        <v>72</v>
      </c>
      <c r="E8" s="8" t="s">
        <v>63</v>
      </c>
      <c r="F8" s="8" t="s">
        <v>62</v>
      </c>
      <c r="G8" s="8" t="s">
        <v>93</v>
      </c>
      <c r="H8" s="8" t="s">
        <v>75</v>
      </c>
      <c r="I8" s="8" t="s">
        <v>92</v>
      </c>
      <c r="J8" s="8" t="s">
        <v>54</v>
      </c>
      <c r="K8" s="8" t="s">
        <v>94</v>
      </c>
      <c r="L8" s="8" t="s">
        <v>64</v>
      </c>
      <c r="M8" s="8" t="s">
        <v>49</v>
      </c>
      <c r="N8" s="8" t="s">
        <v>53</v>
      </c>
      <c r="O8" s="8" t="s">
        <v>50</v>
      </c>
      <c r="P8" s="8" t="s">
        <v>59</v>
      </c>
      <c r="R8" s="12">
        <f t="shared" si="1"/>
        <v>0</v>
      </c>
      <c r="S8" s="12">
        <f t="shared" si="2"/>
        <v>0</v>
      </c>
      <c r="T8" s="12">
        <f t="shared" si="3"/>
        <v>0</v>
      </c>
      <c r="U8" s="12">
        <f t="shared" si="4"/>
        <v>1</v>
      </c>
      <c r="V8" s="12">
        <f t="shared" si="5"/>
        <v>0</v>
      </c>
      <c r="W8" s="12">
        <f t="shared" si="6"/>
        <v>1</v>
      </c>
      <c r="X8" s="12">
        <f t="shared" si="7"/>
        <v>1</v>
      </c>
      <c r="Y8" s="12">
        <f t="shared" si="8"/>
        <v>0</v>
      </c>
      <c r="Z8" s="12">
        <f t="shared" si="9"/>
        <v>1</v>
      </c>
      <c r="AA8" s="12">
        <f t="shared" si="10"/>
        <v>0</v>
      </c>
      <c r="AB8" s="12">
        <f t="shared" si="11"/>
        <v>1</v>
      </c>
      <c r="AC8" s="12">
        <f t="shared" si="12"/>
        <v>1</v>
      </c>
      <c r="AD8" s="12">
        <f t="shared" si="13"/>
        <v>0</v>
      </c>
      <c r="AE8" s="12">
        <f t="shared" si="14"/>
        <v>1</v>
      </c>
    </row>
    <row r="9" spans="1:31" x14ac:dyDescent="0.25">
      <c r="A9" s="9" t="s">
        <v>31</v>
      </c>
      <c r="B9" s="39">
        <f t="shared" si="0"/>
        <v>5</v>
      </c>
      <c r="C9" s="38" t="s">
        <v>65</v>
      </c>
      <c r="D9" s="8" t="s">
        <v>72</v>
      </c>
      <c r="E9" s="8" t="s">
        <v>63</v>
      </c>
      <c r="F9" s="8" t="s">
        <v>62</v>
      </c>
      <c r="G9" s="8" t="s">
        <v>58</v>
      </c>
      <c r="H9" s="8" t="s">
        <v>74</v>
      </c>
      <c r="I9" s="8" t="s">
        <v>92</v>
      </c>
      <c r="J9" s="8" t="s">
        <v>54</v>
      </c>
      <c r="K9" s="8" t="s">
        <v>71</v>
      </c>
      <c r="L9" s="8" t="s">
        <v>64</v>
      </c>
      <c r="M9" s="8" t="s">
        <v>49</v>
      </c>
      <c r="N9" s="8" t="s">
        <v>61</v>
      </c>
      <c r="O9" s="8" t="s">
        <v>50</v>
      </c>
      <c r="P9" s="8" t="s">
        <v>59</v>
      </c>
      <c r="R9" s="12">
        <f t="shared" si="1"/>
        <v>0</v>
      </c>
      <c r="S9" s="12">
        <f t="shared" si="2"/>
        <v>0</v>
      </c>
      <c r="T9" s="12">
        <f t="shared" si="3"/>
        <v>0</v>
      </c>
      <c r="U9" s="12">
        <f t="shared" si="4"/>
        <v>1</v>
      </c>
      <c r="V9" s="12">
        <f t="shared" si="5"/>
        <v>1</v>
      </c>
      <c r="W9" s="12">
        <f t="shared" si="6"/>
        <v>0</v>
      </c>
      <c r="X9" s="12">
        <f t="shared" si="7"/>
        <v>1</v>
      </c>
      <c r="Y9" s="12">
        <f t="shared" si="8"/>
        <v>0</v>
      </c>
      <c r="Z9" s="12">
        <f t="shared" si="9"/>
        <v>0</v>
      </c>
      <c r="AA9" s="12">
        <f t="shared" si="10"/>
        <v>0</v>
      </c>
      <c r="AB9" s="12">
        <f t="shared" si="11"/>
        <v>1</v>
      </c>
      <c r="AC9" s="12">
        <f t="shared" si="12"/>
        <v>0</v>
      </c>
      <c r="AD9" s="12">
        <f t="shared" si="13"/>
        <v>0</v>
      </c>
      <c r="AE9" s="12">
        <f t="shared" si="14"/>
        <v>1</v>
      </c>
    </row>
    <row r="10" spans="1:31" x14ac:dyDescent="0.25">
      <c r="A10" s="9" t="s">
        <v>33</v>
      </c>
      <c r="B10" s="39">
        <f t="shared" si="0"/>
        <v>8</v>
      </c>
      <c r="C10" s="38" t="s">
        <v>68</v>
      </c>
      <c r="D10" s="8" t="s">
        <v>72</v>
      </c>
      <c r="E10" s="8" t="s">
        <v>63</v>
      </c>
      <c r="F10" s="8" t="s">
        <v>62</v>
      </c>
      <c r="G10" s="8" t="s">
        <v>58</v>
      </c>
      <c r="H10" s="8" t="s">
        <v>74</v>
      </c>
      <c r="I10" s="8" t="s">
        <v>92</v>
      </c>
      <c r="J10" s="8" t="s">
        <v>54</v>
      </c>
      <c r="K10" s="8" t="s">
        <v>71</v>
      </c>
      <c r="L10" s="8" t="s">
        <v>60</v>
      </c>
      <c r="M10" s="8" t="s">
        <v>49</v>
      </c>
      <c r="N10" s="8" t="s">
        <v>61</v>
      </c>
      <c r="O10" s="8" t="s">
        <v>111</v>
      </c>
      <c r="P10" s="8" t="s">
        <v>59</v>
      </c>
      <c r="R10" s="12">
        <f t="shared" si="1"/>
        <v>1</v>
      </c>
      <c r="S10" s="12">
        <f t="shared" si="2"/>
        <v>0</v>
      </c>
      <c r="T10" s="12">
        <f t="shared" si="3"/>
        <v>0</v>
      </c>
      <c r="U10" s="12">
        <f t="shared" si="4"/>
        <v>1</v>
      </c>
      <c r="V10" s="12">
        <f t="shared" si="5"/>
        <v>1</v>
      </c>
      <c r="W10" s="12">
        <f t="shared" si="6"/>
        <v>0</v>
      </c>
      <c r="X10" s="12">
        <f t="shared" si="7"/>
        <v>1</v>
      </c>
      <c r="Y10" s="12">
        <f t="shared" si="8"/>
        <v>0</v>
      </c>
      <c r="Z10" s="12">
        <f t="shared" si="9"/>
        <v>0</v>
      </c>
      <c r="AA10" s="12">
        <f t="shared" si="10"/>
        <v>1</v>
      </c>
      <c r="AB10" s="12">
        <f t="shared" si="11"/>
        <v>1</v>
      </c>
      <c r="AC10" s="12">
        <f t="shared" si="12"/>
        <v>0</v>
      </c>
      <c r="AD10" s="12">
        <f t="shared" si="13"/>
        <v>1</v>
      </c>
      <c r="AE10" s="12">
        <f t="shared" si="14"/>
        <v>1</v>
      </c>
    </row>
    <row r="11" spans="1:31" x14ac:dyDescent="0.25">
      <c r="A11" s="9" t="s">
        <v>98</v>
      </c>
      <c r="B11" s="39">
        <f t="shared" si="0"/>
        <v>5</v>
      </c>
      <c r="C11" s="38" t="s">
        <v>65</v>
      </c>
      <c r="D11" s="8" t="s">
        <v>72</v>
      </c>
      <c r="E11" s="8" t="s">
        <v>63</v>
      </c>
      <c r="F11" s="8" t="s">
        <v>62</v>
      </c>
      <c r="G11" s="8" t="s">
        <v>93</v>
      </c>
      <c r="H11" s="8" t="s">
        <v>74</v>
      </c>
      <c r="I11" s="8" t="s">
        <v>51</v>
      </c>
      <c r="J11" s="8" t="s">
        <v>54</v>
      </c>
      <c r="K11" s="8" t="s">
        <v>94</v>
      </c>
      <c r="L11" s="8" t="s">
        <v>60</v>
      </c>
      <c r="M11" s="8" t="s">
        <v>49</v>
      </c>
      <c r="N11" s="8" t="s">
        <v>61</v>
      </c>
      <c r="O11" s="8" t="s">
        <v>50</v>
      </c>
      <c r="P11" s="8" t="s">
        <v>59</v>
      </c>
      <c r="R11" s="12">
        <f t="shared" si="1"/>
        <v>0</v>
      </c>
      <c r="S11" s="12">
        <f t="shared" si="2"/>
        <v>0</v>
      </c>
      <c r="T11" s="12">
        <f t="shared" si="3"/>
        <v>0</v>
      </c>
      <c r="U11" s="12">
        <f t="shared" si="4"/>
        <v>1</v>
      </c>
      <c r="V11" s="12">
        <f t="shared" si="5"/>
        <v>0</v>
      </c>
      <c r="W11" s="12">
        <f t="shared" si="6"/>
        <v>0</v>
      </c>
      <c r="X11" s="12">
        <f t="shared" si="7"/>
        <v>0</v>
      </c>
      <c r="Y11" s="12">
        <f t="shared" si="8"/>
        <v>0</v>
      </c>
      <c r="Z11" s="12">
        <f t="shared" si="9"/>
        <v>1</v>
      </c>
      <c r="AA11" s="12">
        <f t="shared" si="10"/>
        <v>1</v>
      </c>
      <c r="AB11" s="12">
        <f t="shared" si="11"/>
        <v>1</v>
      </c>
      <c r="AC11" s="12">
        <f t="shared" si="12"/>
        <v>0</v>
      </c>
      <c r="AD11" s="12">
        <f t="shared" si="13"/>
        <v>0</v>
      </c>
      <c r="AE11" s="12">
        <f t="shared" si="14"/>
        <v>1</v>
      </c>
    </row>
    <row r="12" spans="1:31" x14ac:dyDescent="0.25">
      <c r="A12" s="9" t="s">
        <v>99</v>
      </c>
      <c r="B12" s="39">
        <f t="shared" si="0"/>
        <v>6</v>
      </c>
      <c r="C12" s="38" t="s">
        <v>65</v>
      </c>
      <c r="D12" s="8" t="s">
        <v>72</v>
      </c>
      <c r="E12" s="8" t="s">
        <v>63</v>
      </c>
      <c r="F12" s="8" t="s">
        <v>62</v>
      </c>
      <c r="G12" s="8" t="s">
        <v>58</v>
      </c>
      <c r="H12" s="8" t="s">
        <v>74</v>
      </c>
      <c r="I12" s="8" t="s">
        <v>92</v>
      </c>
      <c r="J12" s="8" t="s">
        <v>54</v>
      </c>
      <c r="K12" s="8" t="s">
        <v>71</v>
      </c>
      <c r="L12" s="8" t="s">
        <v>60</v>
      </c>
      <c r="M12" s="8" t="s">
        <v>49</v>
      </c>
      <c r="N12" s="8" t="s">
        <v>61</v>
      </c>
      <c r="O12" s="8" t="s">
        <v>50</v>
      </c>
      <c r="P12" s="8" t="s">
        <v>59</v>
      </c>
      <c r="R12" s="12">
        <f t="shared" si="1"/>
        <v>0</v>
      </c>
      <c r="S12" s="12">
        <f t="shared" si="2"/>
        <v>0</v>
      </c>
      <c r="T12" s="12">
        <f t="shared" si="3"/>
        <v>0</v>
      </c>
      <c r="U12" s="12">
        <f t="shared" si="4"/>
        <v>1</v>
      </c>
      <c r="V12" s="12">
        <f t="shared" si="5"/>
        <v>1</v>
      </c>
      <c r="W12" s="12">
        <f t="shared" si="6"/>
        <v>0</v>
      </c>
      <c r="X12" s="12">
        <f t="shared" si="7"/>
        <v>1</v>
      </c>
      <c r="Y12" s="12">
        <f t="shared" si="8"/>
        <v>0</v>
      </c>
      <c r="Z12" s="12">
        <f t="shared" si="9"/>
        <v>0</v>
      </c>
      <c r="AA12" s="12">
        <f t="shared" si="10"/>
        <v>1</v>
      </c>
      <c r="AB12" s="12">
        <f t="shared" si="11"/>
        <v>1</v>
      </c>
      <c r="AC12" s="12">
        <f t="shared" si="12"/>
        <v>0</v>
      </c>
      <c r="AD12" s="12">
        <f t="shared" si="13"/>
        <v>0</v>
      </c>
      <c r="AE12" s="12">
        <f t="shared" si="14"/>
        <v>1</v>
      </c>
    </row>
    <row r="13" spans="1:31" x14ac:dyDescent="0.25">
      <c r="A13" s="9" t="s">
        <v>100</v>
      </c>
      <c r="B13" s="39">
        <f t="shared" si="0"/>
        <v>8</v>
      </c>
      <c r="C13" s="38" t="s">
        <v>65</v>
      </c>
      <c r="D13" s="8" t="s">
        <v>70</v>
      </c>
      <c r="E13" s="8" t="s">
        <v>110</v>
      </c>
      <c r="F13" s="8" t="s">
        <v>62</v>
      </c>
      <c r="G13" s="8" t="s">
        <v>93</v>
      </c>
      <c r="H13" s="8" t="s">
        <v>75</v>
      </c>
      <c r="I13" s="8" t="s">
        <v>92</v>
      </c>
      <c r="J13" s="8" t="s">
        <v>54</v>
      </c>
      <c r="K13" s="8" t="s">
        <v>71</v>
      </c>
      <c r="L13" s="8" t="s">
        <v>60</v>
      </c>
      <c r="M13" s="8" t="s">
        <v>49</v>
      </c>
      <c r="N13" s="8" t="s">
        <v>61</v>
      </c>
      <c r="O13" s="8" t="s">
        <v>50</v>
      </c>
      <c r="P13" s="8" t="s">
        <v>59</v>
      </c>
      <c r="R13" s="12">
        <f t="shared" si="1"/>
        <v>0</v>
      </c>
      <c r="S13" s="12">
        <f t="shared" si="2"/>
        <v>1</v>
      </c>
      <c r="T13" s="12">
        <f t="shared" si="3"/>
        <v>1</v>
      </c>
      <c r="U13" s="12">
        <f t="shared" si="4"/>
        <v>1</v>
      </c>
      <c r="V13" s="12">
        <f t="shared" si="5"/>
        <v>0</v>
      </c>
      <c r="W13" s="12">
        <f t="shared" si="6"/>
        <v>1</v>
      </c>
      <c r="X13" s="12">
        <f t="shared" si="7"/>
        <v>1</v>
      </c>
      <c r="Y13" s="12">
        <f t="shared" si="8"/>
        <v>0</v>
      </c>
      <c r="Z13" s="12">
        <f t="shared" si="9"/>
        <v>0</v>
      </c>
      <c r="AA13" s="12">
        <f t="shared" si="10"/>
        <v>1</v>
      </c>
      <c r="AB13" s="12">
        <f t="shared" si="11"/>
        <v>1</v>
      </c>
      <c r="AC13" s="12">
        <f t="shared" si="12"/>
        <v>0</v>
      </c>
      <c r="AD13" s="12">
        <f t="shared" si="13"/>
        <v>0</v>
      </c>
      <c r="AE13" s="12">
        <f t="shared" si="14"/>
        <v>1</v>
      </c>
    </row>
    <row r="14" spans="1:31" x14ac:dyDescent="0.25">
      <c r="A14" s="9" t="s">
        <v>101</v>
      </c>
      <c r="B14" s="39">
        <f t="shared" si="0"/>
        <v>10</v>
      </c>
      <c r="C14" s="38" t="s">
        <v>68</v>
      </c>
      <c r="D14" s="8" t="s">
        <v>70</v>
      </c>
      <c r="E14" s="8" t="s">
        <v>110</v>
      </c>
      <c r="F14" s="8" t="s">
        <v>62</v>
      </c>
      <c r="G14" s="8" t="s">
        <v>58</v>
      </c>
      <c r="H14" s="8" t="s">
        <v>75</v>
      </c>
      <c r="I14" s="8" t="s">
        <v>92</v>
      </c>
      <c r="J14" s="8" t="s">
        <v>54</v>
      </c>
      <c r="K14" s="8" t="s">
        <v>71</v>
      </c>
      <c r="L14" s="8" t="s">
        <v>60</v>
      </c>
      <c r="M14" s="8" t="s">
        <v>49</v>
      </c>
      <c r="N14" s="8" t="s">
        <v>61</v>
      </c>
      <c r="O14" s="8" t="s">
        <v>50</v>
      </c>
      <c r="P14" s="8" t="s">
        <v>59</v>
      </c>
      <c r="R14" s="12">
        <f t="shared" si="1"/>
        <v>1</v>
      </c>
      <c r="S14" s="12">
        <f t="shared" si="2"/>
        <v>1</v>
      </c>
      <c r="T14" s="12">
        <f t="shared" si="3"/>
        <v>1</v>
      </c>
      <c r="U14" s="12">
        <f t="shared" si="4"/>
        <v>1</v>
      </c>
      <c r="V14" s="12">
        <f t="shared" si="5"/>
        <v>1</v>
      </c>
      <c r="W14" s="12">
        <f t="shared" si="6"/>
        <v>1</v>
      </c>
      <c r="X14" s="12">
        <f t="shared" si="7"/>
        <v>1</v>
      </c>
      <c r="Y14" s="12">
        <f t="shared" si="8"/>
        <v>0</v>
      </c>
      <c r="Z14" s="12">
        <f t="shared" si="9"/>
        <v>0</v>
      </c>
      <c r="AA14" s="12">
        <f t="shared" si="10"/>
        <v>1</v>
      </c>
      <c r="AB14" s="12">
        <f t="shared" si="11"/>
        <v>1</v>
      </c>
      <c r="AC14" s="12">
        <f t="shared" si="12"/>
        <v>0</v>
      </c>
      <c r="AD14" s="12">
        <f t="shared" si="13"/>
        <v>0</v>
      </c>
      <c r="AE14" s="12">
        <f t="shared" si="14"/>
        <v>1</v>
      </c>
    </row>
    <row r="15" spans="1:31" x14ac:dyDescent="0.25">
      <c r="A15" s="9" t="s">
        <v>102</v>
      </c>
      <c r="B15" s="39">
        <f t="shared" si="0"/>
        <v>7</v>
      </c>
      <c r="C15" s="38" t="s">
        <v>65</v>
      </c>
      <c r="D15" s="8" t="s">
        <v>72</v>
      </c>
      <c r="E15" s="8" t="s">
        <v>63</v>
      </c>
      <c r="F15" s="8" t="s">
        <v>62</v>
      </c>
      <c r="G15" s="8" t="s">
        <v>93</v>
      </c>
      <c r="H15" s="8" t="s">
        <v>75</v>
      </c>
      <c r="I15" s="8" t="s">
        <v>92</v>
      </c>
      <c r="J15" s="8" t="s">
        <v>54</v>
      </c>
      <c r="K15" s="8" t="s">
        <v>94</v>
      </c>
      <c r="L15" s="8" t="s">
        <v>60</v>
      </c>
      <c r="M15" s="8" t="s">
        <v>49</v>
      </c>
      <c r="N15" s="8" t="s">
        <v>61</v>
      </c>
      <c r="O15" s="8" t="s">
        <v>50</v>
      </c>
      <c r="P15" s="8" t="s">
        <v>59</v>
      </c>
      <c r="R15" s="12">
        <f t="shared" si="1"/>
        <v>0</v>
      </c>
      <c r="S15" s="12">
        <f t="shared" si="2"/>
        <v>0</v>
      </c>
      <c r="T15" s="12">
        <f t="shared" si="3"/>
        <v>0</v>
      </c>
      <c r="U15" s="12">
        <f t="shared" si="4"/>
        <v>1</v>
      </c>
      <c r="V15" s="12">
        <f t="shared" si="5"/>
        <v>0</v>
      </c>
      <c r="W15" s="12">
        <f t="shared" si="6"/>
        <v>1</v>
      </c>
      <c r="X15" s="12">
        <f t="shared" si="7"/>
        <v>1</v>
      </c>
      <c r="Y15" s="12">
        <f t="shared" si="8"/>
        <v>0</v>
      </c>
      <c r="Z15" s="12">
        <f t="shared" si="9"/>
        <v>1</v>
      </c>
      <c r="AA15" s="12">
        <f t="shared" si="10"/>
        <v>1</v>
      </c>
      <c r="AB15" s="12">
        <f t="shared" si="11"/>
        <v>1</v>
      </c>
      <c r="AC15" s="12">
        <f t="shared" si="12"/>
        <v>0</v>
      </c>
      <c r="AD15" s="12">
        <f t="shared" si="13"/>
        <v>0</v>
      </c>
      <c r="AE15" s="12">
        <f t="shared" si="14"/>
        <v>1</v>
      </c>
    </row>
    <row r="16" spans="1:31" x14ac:dyDescent="0.25">
      <c r="A16" s="9" t="s">
        <v>103</v>
      </c>
      <c r="B16" s="39">
        <f t="shared" si="0"/>
        <v>4</v>
      </c>
      <c r="C16" s="38" t="s">
        <v>65</v>
      </c>
      <c r="D16" s="8" t="s">
        <v>72</v>
      </c>
      <c r="E16" s="8" t="s">
        <v>63</v>
      </c>
      <c r="F16" s="8" t="s">
        <v>62</v>
      </c>
      <c r="G16" s="8" t="s">
        <v>93</v>
      </c>
      <c r="H16" s="8" t="s">
        <v>74</v>
      </c>
      <c r="I16" s="8" t="s">
        <v>51</v>
      </c>
      <c r="J16" s="8" t="s">
        <v>54</v>
      </c>
      <c r="K16" s="8" t="s">
        <v>71</v>
      </c>
      <c r="L16" s="8" t="s">
        <v>60</v>
      </c>
      <c r="M16" s="8" t="s">
        <v>49</v>
      </c>
      <c r="N16" s="8" t="s">
        <v>61</v>
      </c>
      <c r="O16" s="8" t="s">
        <v>50</v>
      </c>
      <c r="P16" s="8" t="s">
        <v>59</v>
      </c>
      <c r="R16" s="12">
        <f t="shared" si="1"/>
        <v>0</v>
      </c>
      <c r="S16" s="12">
        <f t="shared" si="2"/>
        <v>0</v>
      </c>
      <c r="T16" s="12">
        <f t="shared" si="3"/>
        <v>0</v>
      </c>
      <c r="U16" s="12">
        <f t="shared" si="4"/>
        <v>1</v>
      </c>
      <c r="V16" s="12">
        <f t="shared" si="5"/>
        <v>0</v>
      </c>
      <c r="W16" s="12">
        <f t="shared" si="6"/>
        <v>0</v>
      </c>
      <c r="X16" s="12">
        <f t="shared" si="7"/>
        <v>0</v>
      </c>
      <c r="Y16" s="12">
        <f t="shared" si="8"/>
        <v>0</v>
      </c>
      <c r="Z16" s="12">
        <f t="shared" si="9"/>
        <v>0</v>
      </c>
      <c r="AA16" s="12">
        <f t="shared" si="10"/>
        <v>1</v>
      </c>
      <c r="AB16" s="12">
        <f t="shared" si="11"/>
        <v>1</v>
      </c>
      <c r="AC16" s="12">
        <f t="shared" si="12"/>
        <v>0</v>
      </c>
      <c r="AD16" s="12">
        <f t="shared" si="13"/>
        <v>0</v>
      </c>
      <c r="AE16" s="12">
        <f t="shared" si="14"/>
        <v>1</v>
      </c>
    </row>
    <row r="17" spans="1:40" x14ac:dyDescent="0.25">
      <c r="A17" s="9" t="s">
        <v>34</v>
      </c>
      <c r="B17" s="39">
        <f t="shared" si="0"/>
        <v>5</v>
      </c>
      <c r="C17" s="38" t="s">
        <v>65</v>
      </c>
      <c r="D17" s="8" t="s">
        <v>72</v>
      </c>
      <c r="E17" s="8" t="s">
        <v>63</v>
      </c>
      <c r="F17" s="8" t="s">
        <v>62</v>
      </c>
      <c r="G17" s="8" t="s">
        <v>93</v>
      </c>
      <c r="H17" s="8" t="s">
        <v>74</v>
      </c>
      <c r="I17" s="8" t="s">
        <v>92</v>
      </c>
      <c r="J17" s="8" t="s">
        <v>54</v>
      </c>
      <c r="K17" s="8" t="s">
        <v>71</v>
      </c>
      <c r="L17" s="8" t="s">
        <v>60</v>
      </c>
      <c r="M17" s="8" t="s">
        <v>49</v>
      </c>
      <c r="N17" s="8" t="s">
        <v>61</v>
      </c>
      <c r="O17" s="8" t="s">
        <v>50</v>
      </c>
      <c r="P17" s="8" t="s">
        <v>59</v>
      </c>
      <c r="R17" s="12">
        <f t="shared" si="1"/>
        <v>0</v>
      </c>
      <c r="S17" s="12">
        <f t="shared" si="2"/>
        <v>0</v>
      </c>
      <c r="T17" s="12">
        <f t="shared" si="3"/>
        <v>0</v>
      </c>
      <c r="U17" s="12">
        <f t="shared" si="4"/>
        <v>1</v>
      </c>
      <c r="V17" s="12">
        <f t="shared" si="5"/>
        <v>0</v>
      </c>
      <c r="W17" s="12">
        <f t="shared" si="6"/>
        <v>0</v>
      </c>
      <c r="X17" s="12">
        <f t="shared" si="7"/>
        <v>1</v>
      </c>
      <c r="Y17" s="12">
        <f t="shared" si="8"/>
        <v>0</v>
      </c>
      <c r="Z17" s="12">
        <f t="shared" si="9"/>
        <v>0</v>
      </c>
      <c r="AA17" s="12">
        <f t="shared" si="10"/>
        <v>1</v>
      </c>
      <c r="AB17" s="12">
        <f t="shared" si="11"/>
        <v>1</v>
      </c>
      <c r="AC17" s="12">
        <f t="shared" si="12"/>
        <v>0</v>
      </c>
      <c r="AD17" s="12">
        <f t="shared" si="13"/>
        <v>0</v>
      </c>
      <c r="AE17" s="12">
        <f t="shared" si="14"/>
        <v>1</v>
      </c>
    </row>
    <row r="18" spans="1:40" x14ac:dyDescent="0.25">
      <c r="A18" s="9" t="s">
        <v>35</v>
      </c>
      <c r="B18" s="39">
        <f t="shared" si="0"/>
        <v>5</v>
      </c>
      <c r="C18" s="38" t="s">
        <v>65</v>
      </c>
      <c r="D18" s="8" t="s">
        <v>72</v>
      </c>
      <c r="E18" s="8" t="s">
        <v>63</v>
      </c>
      <c r="F18" s="8" t="s">
        <v>62</v>
      </c>
      <c r="G18" s="8" t="s">
        <v>93</v>
      </c>
      <c r="H18" s="8" t="s">
        <v>74</v>
      </c>
      <c r="I18" s="8" t="s">
        <v>92</v>
      </c>
      <c r="J18" s="8" t="s">
        <v>54</v>
      </c>
      <c r="K18" s="8" t="s">
        <v>71</v>
      </c>
      <c r="L18" s="8" t="s">
        <v>60</v>
      </c>
      <c r="M18" s="8" t="s">
        <v>49</v>
      </c>
      <c r="N18" s="8" t="s">
        <v>61</v>
      </c>
      <c r="O18" s="8" t="s">
        <v>50</v>
      </c>
      <c r="P18" s="8" t="s">
        <v>59</v>
      </c>
      <c r="R18" s="12">
        <f t="shared" si="1"/>
        <v>0</v>
      </c>
      <c r="S18" s="12">
        <f t="shared" si="2"/>
        <v>0</v>
      </c>
      <c r="T18" s="12">
        <f t="shared" si="3"/>
        <v>0</v>
      </c>
      <c r="U18" s="12">
        <f t="shared" si="4"/>
        <v>1</v>
      </c>
      <c r="V18" s="12">
        <f t="shared" si="5"/>
        <v>0</v>
      </c>
      <c r="W18" s="12">
        <f t="shared" si="6"/>
        <v>0</v>
      </c>
      <c r="X18" s="12">
        <f t="shared" si="7"/>
        <v>1</v>
      </c>
      <c r="Y18" s="12">
        <f t="shared" si="8"/>
        <v>0</v>
      </c>
      <c r="Z18" s="12">
        <f t="shared" si="9"/>
        <v>0</v>
      </c>
      <c r="AA18" s="12">
        <f t="shared" si="10"/>
        <v>1</v>
      </c>
      <c r="AB18" s="12">
        <f t="shared" si="11"/>
        <v>1</v>
      </c>
      <c r="AC18" s="12">
        <f t="shared" si="12"/>
        <v>0</v>
      </c>
      <c r="AD18" s="12">
        <f t="shared" si="13"/>
        <v>0</v>
      </c>
      <c r="AE18" s="12">
        <f t="shared" si="14"/>
        <v>1</v>
      </c>
    </row>
    <row r="19" spans="1:40" x14ac:dyDescent="0.25">
      <c r="A19" s="9" t="s">
        <v>36</v>
      </c>
      <c r="B19" s="39">
        <f t="shared" si="0"/>
        <v>6</v>
      </c>
      <c r="C19" s="38" t="s">
        <v>65</v>
      </c>
      <c r="D19" s="8" t="s">
        <v>72</v>
      </c>
      <c r="E19" s="8" t="s">
        <v>63</v>
      </c>
      <c r="F19" s="8" t="s">
        <v>62</v>
      </c>
      <c r="G19" s="8" t="s">
        <v>58</v>
      </c>
      <c r="H19" s="8" t="s">
        <v>74</v>
      </c>
      <c r="I19" s="8" t="s">
        <v>92</v>
      </c>
      <c r="J19" s="8" t="s">
        <v>54</v>
      </c>
      <c r="K19" s="8" t="s">
        <v>71</v>
      </c>
      <c r="L19" s="8" t="s">
        <v>64</v>
      </c>
      <c r="M19" s="8" t="s">
        <v>49</v>
      </c>
      <c r="N19" s="8" t="s">
        <v>61</v>
      </c>
      <c r="O19" s="8" t="s">
        <v>111</v>
      </c>
      <c r="P19" s="8" t="s">
        <v>59</v>
      </c>
      <c r="R19" s="12">
        <f t="shared" si="1"/>
        <v>0</v>
      </c>
      <c r="S19" s="12">
        <f t="shared" si="2"/>
        <v>0</v>
      </c>
      <c r="T19" s="12">
        <f t="shared" si="3"/>
        <v>0</v>
      </c>
      <c r="U19" s="12">
        <f t="shared" si="4"/>
        <v>1</v>
      </c>
      <c r="V19" s="12">
        <f t="shared" si="5"/>
        <v>1</v>
      </c>
      <c r="W19" s="12">
        <f t="shared" si="6"/>
        <v>0</v>
      </c>
      <c r="X19" s="12">
        <f t="shared" si="7"/>
        <v>1</v>
      </c>
      <c r="Y19" s="12">
        <f t="shared" si="8"/>
        <v>0</v>
      </c>
      <c r="Z19" s="12">
        <f t="shared" si="9"/>
        <v>0</v>
      </c>
      <c r="AA19" s="12">
        <f t="shared" si="10"/>
        <v>0</v>
      </c>
      <c r="AB19" s="12">
        <f t="shared" si="11"/>
        <v>1</v>
      </c>
      <c r="AC19" s="12">
        <f t="shared" si="12"/>
        <v>0</v>
      </c>
      <c r="AD19" s="12">
        <f t="shared" si="13"/>
        <v>1</v>
      </c>
      <c r="AE19" s="12">
        <f t="shared" si="14"/>
        <v>1</v>
      </c>
    </row>
    <row r="20" spans="1:40" x14ac:dyDescent="0.25">
      <c r="A20" s="9" t="s">
        <v>37</v>
      </c>
      <c r="B20" s="39">
        <f t="shared" si="0"/>
        <v>5</v>
      </c>
      <c r="C20" s="38" t="s">
        <v>68</v>
      </c>
      <c r="D20" s="8" t="s">
        <v>72</v>
      </c>
      <c r="E20" s="8" t="s">
        <v>63</v>
      </c>
      <c r="F20" s="8" t="s">
        <v>62</v>
      </c>
      <c r="G20" s="8" t="s">
        <v>93</v>
      </c>
      <c r="H20" s="8" t="s">
        <v>74</v>
      </c>
      <c r="I20" s="8" t="s">
        <v>92</v>
      </c>
      <c r="J20" s="8" t="s">
        <v>54</v>
      </c>
      <c r="K20" s="8" t="s">
        <v>71</v>
      </c>
      <c r="L20" s="8" t="s">
        <v>64</v>
      </c>
      <c r="M20" s="8" t="s">
        <v>49</v>
      </c>
      <c r="N20" s="8" t="s">
        <v>61</v>
      </c>
      <c r="O20" s="8" t="s">
        <v>50</v>
      </c>
      <c r="P20" s="8" t="s">
        <v>59</v>
      </c>
      <c r="R20" s="12">
        <f t="shared" si="1"/>
        <v>1</v>
      </c>
      <c r="S20" s="12">
        <f t="shared" si="2"/>
        <v>0</v>
      </c>
      <c r="T20" s="12">
        <f t="shared" si="3"/>
        <v>0</v>
      </c>
      <c r="U20" s="12">
        <f t="shared" si="4"/>
        <v>1</v>
      </c>
      <c r="V20" s="12">
        <f t="shared" si="5"/>
        <v>0</v>
      </c>
      <c r="W20" s="12">
        <f t="shared" si="6"/>
        <v>0</v>
      </c>
      <c r="X20" s="12">
        <f t="shared" si="7"/>
        <v>1</v>
      </c>
      <c r="Y20" s="12">
        <f t="shared" si="8"/>
        <v>0</v>
      </c>
      <c r="Z20" s="12">
        <f t="shared" si="9"/>
        <v>0</v>
      </c>
      <c r="AA20" s="12">
        <f t="shared" si="10"/>
        <v>0</v>
      </c>
      <c r="AB20" s="12">
        <f t="shared" si="11"/>
        <v>1</v>
      </c>
      <c r="AC20" s="12">
        <f t="shared" si="12"/>
        <v>0</v>
      </c>
      <c r="AD20" s="12">
        <f t="shared" si="13"/>
        <v>0</v>
      </c>
      <c r="AE20" s="12">
        <f t="shared" si="14"/>
        <v>1</v>
      </c>
    </row>
    <row r="21" spans="1:40" x14ac:dyDescent="0.25">
      <c r="A21" s="9" t="s">
        <v>104</v>
      </c>
      <c r="B21" s="39">
        <f t="shared" si="0"/>
        <v>4</v>
      </c>
      <c r="C21" s="38" t="s">
        <v>65</v>
      </c>
      <c r="D21" s="8" t="s">
        <v>72</v>
      </c>
      <c r="E21" s="8" t="s">
        <v>63</v>
      </c>
      <c r="F21" s="8" t="s">
        <v>62</v>
      </c>
      <c r="G21" s="8" t="s">
        <v>93</v>
      </c>
      <c r="H21" s="8" t="s">
        <v>74</v>
      </c>
      <c r="I21" s="8" t="s">
        <v>92</v>
      </c>
      <c r="J21" s="8" t="s">
        <v>54</v>
      </c>
      <c r="K21" s="8" t="s">
        <v>71</v>
      </c>
      <c r="L21" s="8" t="s">
        <v>64</v>
      </c>
      <c r="M21" s="8" t="s">
        <v>49</v>
      </c>
      <c r="N21" s="8" t="s">
        <v>61</v>
      </c>
      <c r="O21" s="8" t="s">
        <v>50</v>
      </c>
      <c r="P21" s="8" t="s">
        <v>59</v>
      </c>
      <c r="R21" s="12">
        <f t="shared" si="1"/>
        <v>0</v>
      </c>
      <c r="S21" s="12">
        <f t="shared" si="2"/>
        <v>0</v>
      </c>
      <c r="T21" s="12">
        <f t="shared" si="3"/>
        <v>0</v>
      </c>
      <c r="U21" s="12">
        <f t="shared" si="4"/>
        <v>1</v>
      </c>
      <c r="V21" s="12">
        <f t="shared" si="5"/>
        <v>0</v>
      </c>
      <c r="W21" s="12">
        <f t="shared" si="6"/>
        <v>0</v>
      </c>
      <c r="X21" s="12">
        <f t="shared" si="7"/>
        <v>1</v>
      </c>
      <c r="Y21" s="12">
        <f t="shared" si="8"/>
        <v>0</v>
      </c>
      <c r="Z21" s="12">
        <f t="shared" si="9"/>
        <v>0</v>
      </c>
      <c r="AA21" s="12">
        <f t="shared" si="10"/>
        <v>0</v>
      </c>
      <c r="AB21" s="12">
        <f t="shared" si="11"/>
        <v>1</v>
      </c>
      <c r="AC21" s="12">
        <f t="shared" si="12"/>
        <v>0</v>
      </c>
      <c r="AD21" s="12">
        <f t="shared" si="13"/>
        <v>0</v>
      </c>
      <c r="AE21" s="12">
        <f t="shared" si="14"/>
        <v>1</v>
      </c>
    </row>
    <row r="22" spans="1:40" x14ac:dyDescent="0.25">
      <c r="A22" s="9" t="s">
        <v>105</v>
      </c>
      <c r="B22" s="39">
        <f t="shared" si="0"/>
        <v>5</v>
      </c>
      <c r="C22" s="38" t="s">
        <v>65</v>
      </c>
      <c r="D22" s="8" t="s">
        <v>72</v>
      </c>
      <c r="E22" s="8" t="s">
        <v>63</v>
      </c>
      <c r="F22" s="8" t="s">
        <v>62</v>
      </c>
      <c r="G22" s="8" t="s">
        <v>93</v>
      </c>
      <c r="H22" s="8" t="s">
        <v>74</v>
      </c>
      <c r="I22" s="8" t="s">
        <v>92</v>
      </c>
      <c r="J22" s="8" t="s">
        <v>54</v>
      </c>
      <c r="K22" s="8" t="s">
        <v>71</v>
      </c>
      <c r="L22" s="8" t="s">
        <v>60</v>
      </c>
      <c r="M22" s="8" t="s">
        <v>49</v>
      </c>
      <c r="N22" s="8" t="s">
        <v>61</v>
      </c>
      <c r="O22" s="8" t="s">
        <v>50</v>
      </c>
      <c r="P22" s="8" t="s">
        <v>59</v>
      </c>
      <c r="R22" s="12">
        <f t="shared" si="1"/>
        <v>0</v>
      </c>
      <c r="S22" s="12">
        <f t="shared" si="2"/>
        <v>0</v>
      </c>
      <c r="T22" s="12">
        <f t="shared" si="3"/>
        <v>0</v>
      </c>
      <c r="U22" s="12">
        <f t="shared" si="4"/>
        <v>1</v>
      </c>
      <c r="V22" s="12">
        <f t="shared" si="5"/>
        <v>0</v>
      </c>
      <c r="W22" s="12">
        <f t="shared" si="6"/>
        <v>0</v>
      </c>
      <c r="X22" s="12">
        <f t="shared" si="7"/>
        <v>1</v>
      </c>
      <c r="Y22" s="12">
        <f t="shared" si="8"/>
        <v>0</v>
      </c>
      <c r="Z22" s="12">
        <f t="shared" si="9"/>
        <v>0</v>
      </c>
      <c r="AA22" s="12">
        <f t="shared" si="10"/>
        <v>1</v>
      </c>
      <c r="AB22" s="12">
        <f t="shared" si="11"/>
        <v>1</v>
      </c>
      <c r="AC22" s="12">
        <f t="shared" si="12"/>
        <v>0</v>
      </c>
      <c r="AD22" s="12">
        <f t="shared" si="13"/>
        <v>0</v>
      </c>
      <c r="AE22" s="12">
        <f t="shared" si="14"/>
        <v>1</v>
      </c>
    </row>
    <row r="23" spans="1:40" x14ac:dyDescent="0.25">
      <c r="A23" s="9" t="s">
        <v>106</v>
      </c>
      <c r="B23" s="39">
        <f t="shared" si="0"/>
        <v>6</v>
      </c>
      <c r="C23" s="38" t="s">
        <v>65</v>
      </c>
      <c r="D23" s="8" t="s">
        <v>72</v>
      </c>
      <c r="E23" s="8" t="s">
        <v>63</v>
      </c>
      <c r="F23" s="8" t="s">
        <v>62</v>
      </c>
      <c r="G23" s="8" t="s">
        <v>58</v>
      </c>
      <c r="H23" s="8" t="s">
        <v>74</v>
      </c>
      <c r="I23" s="8" t="s">
        <v>51</v>
      </c>
      <c r="J23" s="8" t="s">
        <v>54</v>
      </c>
      <c r="K23" s="8" t="s">
        <v>71</v>
      </c>
      <c r="L23" s="8" t="s">
        <v>60</v>
      </c>
      <c r="M23" s="8" t="s">
        <v>49</v>
      </c>
      <c r="N23" s="8" t="s">
        <v>61</v>
      </c>
      <c r="O23" s="8" t="s">
        <v>111</v>
      </c>
      <c r="P23" s="8" t="s">
        <v>59</v>
      </c>
      <c r="R23" s="12">
        <f t="shared" si="1"/>
        <v>0</v>
      </c>
      <c r="S23" s="12">
        <f t="shared" si="2"/>
        <v>0</v>
      </c>
      <c r="T23" s="12">
        <f t="shared" si="3"/>
        <v>0</v>
      </c>
      <c r="U23" s="12">
        <f t="shared" si="4"/>
        <v>1</v>
      </c>
      <c r="V23" s="12">
        <f t="shared" si="5"/>
        <v>1</v>
      </c>
      <c r="W23" s="12">
        <f t="shared" si="6"/>
        <v>0</v>
      </c>
      <c r="X23" s="12">
        <f t="shared" si="7"/>
        <v>0</v>
      </c>
      <c r="Y23" s="12">
        <f t="shared" si="8"/>
        <v>0</v>
      </c>
      <c r="Z23" s="12">
        <f t="shared" si="9"/>
        <v>0</v>
      </c>
      <c r="AA23" s="12">
        <f t="shared" si="10"/>
        <v>1</v>
      </c>
      <c r="AB23" s="12">
        <f t="shared" si="11"/>
        <v>1</v>
      </c>
      <c r="AC23" s="12">
        <f t="shared" si="12"/>
        <v>0</v>
      </c>
      <c r="AD23" s="12">
        <f t="shared" si="13"/>
        <v>1</v>
      </c>
      <c r="AE23" s="12">
        <f t="shared" si="14"/>
        <v>1</v>
      </c>
    </row>
    <row r="24" spans="1:40" x14ac:dyDescent="0.25">
      <c r="A24" s="9" t="s">
        <v>107</v>
      </c>
      <c r="B24" s="39">
        <f t="shared" si="0"/>
        <v>8</v>
      </c>
      <c r="C24" s="38" t="s">
        <v>65</v>
      </c>
      <c r="D24" s="8" t="s">
        <v>70</v>
      </c>
      <c r="E24" s="8" t="s">
        <v>63</v>
      </c>
      <c r="F24" s="8" t="s">
        <v>62</v>
      </c>
      <c r="G24" s="8" t="s">
        <v>58</v>
      </c>
      <c r="H24" s="8" t="s">
        <v>74</v>
      </c>
      <c r="I24" s="8" t="s">
        <v>51</v>
      </c>
      <c r="J24" s="8" t="s">
        <v>54</v>
      </c>
      <c r="K24" s="8" t="s">
        <v>94</v>
      </c>
      <c r="L24" s="8" t="s">
        <v>60</v>
      </c>
      <c r="M24" s="8" t="s">
        <v>49</v>
      </c>
      <c r="N24" s="8" t="s">
        <v>61</v>
      </c>
      <c r="O24" s="8" t="s">
        <v>111</v>
      </c>
      <c r="P24" s="8" t="s">
        <v>59</v>
      </c>
      <c r="R24" s="12">
        <f t="shared" si="1"/>
        <v>0</v>
      </c>
      <c r="S24" s="12">
        <f t="shared" si="2"/>
        <v>1</v>
      </c>
      <c r="T24" s="12">
        <f t="shared" si="3"/>
        <v>0</v>
      </c>
      <c r="U24" s="12">
        <f t="shared" si="4"/>
        <v>1</v>
      </c>
      <c r="V24" s="12">
        <f t="shared" si="5"/>
        <v>1</v>
      </c>
      <c r="W24" s="12">
        <f t="shared" si="6"/>
        <v>0</v>
      </c>
      <c r="X24" s="12">
        <f t="shared" si="7"/>
        <v>0</v>
      </c>
      <c r="Y24" s="12">
        <f t="shared" si="8"/>
        <v>0</v>
      </c>
      <c r="Z24" s="12">
        <f t="shared" si="9"/>
        <v>1</v>
      </c>
      <c r="AA24" s="12">
        <f t="shared" si="10"/>
        <v>1</v>
      </c>
      <c r="AB24" s="12">
        <f t="shared" si="11"/>
        <v>1</v>
      </c>
      <c r="AC24" s="12">
        <f t="shared" si="12"/>
        <v>0</v>
      </c>
      <c r="AD24" s="12">
        <f t="shared" si="13"/>
        <v>1</v>
      </c>
      <c r="AE24" s="12">
        <f t="shared" si="14"/>
        <v>1</v>
      </c>
    </row>
    <row r="25" spans="1:40" ht="15.75" thickBot="1" x14ac:dyDescent="0.3">
      <c r="A25" s="40" t="s">
        <v>44</v>
      </c>
      <c r="B25" s="41">
        <f t="shared" si="0"/>
        <v>5</v>
      </c>
      <c r="C25" s="38" t="str">
        <f t="shared" ref="C25:P25" si="15">IF(C35&gt;0.5, C31, C32)</f>
        <v>Houst</v>
      </c>
      <c r="D25" s="8" t="str">
        <f t="shared" si="15"/>
        <v>NYJ</v>
      </c>
      <c r="E25" s="8" t="str">
        <f t="shared" si="15"/>
        <v>Balt</v>
      </c>
      <c r="F25" s="8" t="str">
        <f t="shared" si="15"/>
        <v>Dallas</v>
      </c>
      <c r="G25" s="8" t="str">
        <f t="shared" si="15"/>
        <v>Chic</v>
      </c>
      <c r="H25" s="8" t="str">
        <f t="shared" si="15"/>
        <v>Miami</v>
      </c>
      <c r="I25" s="8" t="str">
        <f t="shared" si="15"/>
        <v>GB</v>
      </c>
      <c r="J25" s="8" t="str">
        <f t="shared" si="15"/>
        <v>Pitt</v>
      </c>
      <c r="K25" s="8" t="str">
        <f t="shared" si="15"/>
        <v>Car</v>
      </c>
      <c r="L25" s="8" t="str">
        <f t="shared" si="15"/>
        <v>Seat</v>
      </c>
      <c r="M25" s="8" t="str">
        <f t="shared" si="15"/>
        <v>Indy</v>
      </c>
      <c r="N25" s="8" t="str">
        <f t="shared" si="15"/>
        <v>SD</v>
      </c>
      <c r="O25" s="8" t="str">
        <f t="shared" si="15"/>
        <v>Phil</v>
      </c>
      <c r="P25" s="8" t="str">
        <f t="shared" si="15"/>
        <v>NE</v>
      </c>
      <c r="R25" s="12">
        <f t="shared" si="1"/>
        <v>0</v>
      </c>
      <c r="S25" s="12">
        <f t="shared" si="2"/>
        <v>0</v>
      </c>
      <c r="T25" s="12">
        <f t="shared" si="3"/>
        <v>0</v>
      </c>
      <c r="U25" s="12">
        <f t="shared" si="4"/>
        <v>1</v>
      </c>
      <c r="V25" s="12">
        <f t="shared" si="5"/>
        <v>0</v>
      </c>
      <c r="W25" s="12">
        <f t="shared" si="6"/>
        <v>0</v>
      </c>
      <c r="X25" s="12">
        <f t="shared" si="7"/>
        <v>1</v>
      </c>
      <c r="Y25" s="12">
        <f t="shared" si="8"/>
        <v>0</v>
      </c>
      <c r="Z25" s="12">
        <f t="shared" si="9"/>
        <v>0</v>
      </c>
      <c r="AA25" s="12">
        <f t="shared" si="10"/>
        <v>1</v>
      </c>
      <c r="AB25" s="12">
        <f t="shared" si="11"/>
        <v>1</v>
      </c>
      <c r="AC25" s="12">
        <f t="shared" si="12"/>
        <v>0</v>
      </c>
      <c r="AD25" s="12">
        <f t="shared" si="13"/>
        <v>0</v>
      </c>
      <c r="AE25" s="12">
        <f t="shared" si="14"/>
        <v>1</v>
      </c>
    </row>
    <row r="26" spans="1:40" x14ac:dyDescent="0.25">
      <c r="A26" s="34" t="s">
        <v>114</v>
      </c>
      <c r="B26" s="64" t="s">
        <v>45</v>
      </c>
    </row>
    <row r="27" spans="1:40" x14ac:dyDescent="0.25">
      <c r="A27" s="33"/>
      <c r="C27" s="8" t="s">
        <v>68</v>
      </c>
      <c r="D27" s="8" t="s">
        <v>70</v>
      </c>
      <c r="E27" s="8" t="s">
        <v>110</v>
      </c>
      <c r="F27" s="8" t="s">
        <v>62</v>
      </c>
      <c r="G27" s="8" t="s">
        <v>58</v>
      </c>
      <c r="H27" s="8" t="s">
        <v>75</v>
      </c>
      <c r="I27" s="8" t="s">
        <v>92</v>
      </c>
      <c r="J27" s="8" t="s">
        <v>67</v>
      </c>
      <c r="K27" s="8" t="s">
        <v>94</v>
      </c>
      <c r="L27" s="8" t="s">
        <v>60</v>
      </c>
      <c r="M27" s="8" t="s">
        <v>49</v>
      </c>
      <c r="N27" s="8" t="s">
        <v>53</v>
      </c>
      <c r="O27" s="8" t="s">
        <v>111</v>
      </c>
      <c r="P27" s="8" t="s">
        <v>59</v>
      </c>
    </row>
    <row r="28" spans="1:40" x14ac:dyDescent="0.25">
      <c r="A28" s="42"/>
      <c r="C28" s="12">
        <v>1</v>
      </c>
      <c r="D28" s="12">
        <v>1</v>
      </c>
      <c r="E28" s="12">
        <v>1</v>
      </c>
      <c r="F28" s="12">
        <v>1</v>
      </c>
      <c r="G28" s="12">
        <v>1</v>
      </c>
      <c r="H28" s="12">
        <v>1</v>
      </c>
      <c r="I28" s="12">
        <v>1</v>
      </c>
      <c r="J28" s="12">
        <v>1</v>
      </c>
      <c r="K28" s="12">
        <v>1</v>
      </c>
      <c r="L28" s="12">
        <v>1</v>
      </c>
      <c r="M28" s="12">
        <v>1</v>
      </c>
      <c r="N28" s="12">
        <v>1</v>
      </c>
      <c r="O28" s="12">
        <v>1</v>
      </c>
      <c r="P28" s="12">
        <v>1</v>
      </c>
    </row>
    <row r="30" spans="1:40" s="50" customFormat="1" x14ac:dyDescent="0.25">
      <c r="A30" s="48" t="s">
        <v>43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</row>
    <row r="31" spans="1:40" customFormat="1" x14ac:dyDescent="0.25">
      <c r="A31" s="51" t="s">
        <v>38</v>
      </c>
      <c r="B31" s="3"/>
      <c r="C31" s="3" t="s">
        <v>65</v>
      </c>
      <c r="D31" s="3" t="s">
        <v>72</v>
      </c>
      <c r="E31" s="3" t="s">
        <v>63</v>
      </c>
      <c r="F31" s="3" t="s">
        <v>62</v>
      </c>
      <c r="G31" s="3" t="s">
        <v>93</v>
      </c>
      <c r="H31" s="3" t="s">
        <v>74</v>
      </c>
      <c r="I31" s="3" t="s">
        <v>92</v>
      </c>
      <c r="J31" s="3" t="s">
        <v>54</v>
      </c>
      <c r="K31" s="3" t="s">
        <v>71</v>
      </c>
      <c r="L31" s="3" t="s">
        <v>60</v>
      </c>
      <c r="M31" s="3" t="s">
        <v>49</v>
      </c>
      <c r="N31" s="3" t="s">
        <v>61</v>
      </c>
      <c r="O31" s="3" t="s">
        <v>50</v>
      </c>
      <c r="P31" s="3" t="s">
        <v>59</v>
      </c>
      <c r="Q31" s="3"/>
      <c r="R31" s="3">
        <f t="shared" ref="R31:AE31" si="16">IF(C31=C$27,1,0)</f>
        <v>0</v>
      </c>
      <c r="S31" s="3">
        <f t="shared" si="16"/>
        <v>0</v>
      </c>
      <c r="T31" s="3">
        <f t="shared" si="16"/>
        <v>0</v>
      </c>
      <c r="U31" s="3">
        <f t="shared" si="16"/>
        <v>1</v>
      </c>
      <c r="V31" s="3">
        <f t="shared" si="16"/>
        <v>0</v>
      </c>
      <c r="W31" s="3">
        <f t="shared" si="16"/>
        <v>0</v>
      </c>
      <c r="X31" s="3">
        <f t="shared" si="16"/>
        <v>1</v>
      </c>
      <c r="Y31" s="3">
        <f t="shared" si="16"/>
        <v>0</v>
      </c>
      <c r="Z31" s="3">
        <f t="shared" si="16"/>
        <v>0</v>
      </c>
      <c r="AA31" s="3">
        <f t="shared" si="16"/>
        <v>1</v>
      </c>
      <c r="AB31" s="3">
        <f t="shared" si="16"/>
        <v>1</v>
      </c>
      <c r="AC31" s="3">
        <f t="shared" si="16"/>
        <v>0</v>
      </c>
      <c r="AD31" s="3">
        <f t="shared" si="16"/>
        <v>0</v>
      </c>
      <c r="AE31" s="3">
        <f t="shared" si="16"/>
        <v>1</v>
      </c>
      <c r="AF31" s="3"/>
      <c r="AG31" s="3"/>
      <c r="AH31" s="3"/>
      <c r="AI31" s="3"/>
      <c r="AJ31" s="3"/>
      <c r="AK31" s="3"/>
      <c r="AL31" s="3"/>
      <c r="AM31" s="3"/>
      <c r="AN31" s="3"/>
    </row>
    <row r="32" spans="1:40" customFormat="1" x14ac:dyDescent="0.25">
      <c r="A32" s="51" t="s">
        <v>39</v>
      </c>
      <c r="B32" s="3"/>
      <c r="C32" s="3" t="s">
        <v>68</v>
      </c>
      <c r="D32" s="3" t="s">
        <v>70</v>
      </c>
      <c r="E32" s="3" t="s">
        <v>110</v>
      </c>
      <c r="F32" s="3" t="s">
        <v>57</v>
      </c>
      <c r="G32" s="3" t="s">
        <v>58</v>
      </c>
      <c r="H32" s="3" t="s">
        <v>75</v>
      </c>
      <c r="I32" s="3" t="s">
        <v>51</v>
      </c>
      <c r="J32" s="3" t="s">
        <v>67</v>
      </c>
      <c r="K32" s="3" t="s">
        <v>94</v>
      </c>
      <c r="L32" s="3" t="s">
        <v>64</v>
      </c>
      <c r="M32" s="3" t="s">
        <v>56</v>
      </c>
      <c r="N32" s="3" t="s">
        <v>53</v>
      </c>
      <c r="O32" s="3" t="s">
        <v>111</v>
      </c>
      <c r="P32" s="3" t="s">
        <v>66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customFormat="1" x14ac:dyDescent="0.25">
      <c r="A33" s="51" t="s">
        <v>40</v>
      </c>
      <c r="B33" s="3"/>
      <c r="C33" s="3">
        <f t="shared" ref="C33:P33" si="17">COUNTIF(C3:C24,C$31)</f>
        <v>19</v>
      </c>
      <c r="D33" s="3">
        <f t="shared" si="17"/>
        <v>17</v>
      </c>
      <c r="E33" s="3">
        <f t="shared" si="17"/>
        <v>20</v>
      </c>
      <c r="F33" s="3">
        <f t="shared" si="17"/>
        <v>22</v>
      </c>
      <c r="G33" s="3">
        <f t="shared" si="17"/>
        <v>13</v>
      </c>
      <c r="H33" s="3">
        <f t="shared" si="17"/>
        <v>16</v>
      </c>
      <c r="I33" s="3">
        <f t="shared" si="17"/>
        <v>17</v>
      </c>
      <c r="J33" s="3">
        <f t="shared" si="17"/>
        <v>22</v>
      </c>
      <c r="K33" s="3">
        <f t="shared" si="17"/>
        <v>16</v>
      </c>
      <c r="L33" s="3">
        <f t="shared" si="17"/>
        <v>15</v>
      </c>
      <c r="M33" s="3">
        <f t="shared" si="17"/>
        <v>22</v>
      </c>
      <c r="N33" s="3">
        <f t="shared" si="17"/>
        <v>21</v>
      </c>
      <c r="O33" s="3">
        <f t="shared" si="17"/>
        <v>18</v>
      </c>
      <c r="P33" s="3">
        <f t="shared" si="17"/>
        <v>22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customFormat="1" x14ac:dyDescent="0.25">
      <c r="A34" s="51" t="s">
        <v>41</v>
      </c>
      <c r="B34" s="3"/>
      <c r="C34" s="3">
        <f t="shared" ref="C34:P34" si="18">COUNTIF(C3:C24,C$32)</f>
        <v>3</v>
      </c>
      <c r="D34" s="3">
        <f t="shared" si="18"/>
        <v>5</v>
      </c>
      <c r="E34" s="3">
        <f t="shared" si="18"/>
        <v>2</v>
      </c>
      <c r="F34" s="3">
        <f t="shared" si="18"/>
        <v>0</v>
      </c>
      <c r="G34" s="3">
        <f t="shared" si="18"/>
        <v>9</v>
      </c>
      <c r="H34" s="3">
        <f t="shared" si="18"/>
        <v>6</v>
      </c>
      <c r="I34" s="3">
        <f t="shared" si="18"/>
        <v>5</v>
      </c>
      <c r="J34" s="3">
        <f t="shared" si="18"/>
        <v>0</v>
      </c>
      <c r="K34" s="3">
        <f t="shared" si="18"/>
        <v>6</v>
      </c>
      <c r="L34" s="3">
        <f t="shared" si="18"/>
        <v>7</v>
      </c>
      <c r="M34" s="3">
        <f t="shared" si="18"/>
        <v>0</v>
      </c>
      <c r="N34" s="3">
        <f t="shared" si="18"/>
        <v>1</v>
      </c>
      <c r="O34" s="3">
        <f t="shared" si="18"/>
        <v>4</v>
      </c>
      <c r="P34" s="3">
        <f t="shared" si="18"/>
        <v>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customFormat="1" x14ac:dyDescent="0.25">
      <c r="A35" s="51" t="s">
        <v>42</v>
      </c>
      <c r="B35" s="3"/>
      <c r="C35" s="52">
        <f>C33/SUM(C33:C34)</f>
        <v>0.86363636363636365</v>
      </c>
      <c r="D35" s="52">
        <f t="shared" ref="D35:P35" si="19">D33/SUM(D33:D34)</f>
        <v>0.77272727272727271</v>
      </c>
      <c r="E35" s="52">
        <f t="shared" si="19"/>
        <v>0.90909090909090906</v>
      </c>
      <c r="F35" s="52">
        <f t="shared" si="19"/>
        <v>1</v>
      </c>
      <c r="G35" s="52">
        <f t="shared" si="19"/>
        <v>0.59090909090909094</v>
      </c>
      <c r="H35" s="52">
        <f t="shared" si="19"/>
        <v>0.72727272727272729</v>
      </c>
      <c r="I35" s="52">
        <f t="shared" si="19"/>
        <v>0.77272727272727271</v>
      </c>
      <c r="J35" s="52">
        <f t="shared" si="19"/>
        <v>1</v>
      </c>
      <c r="K35" s="52">
        <f t="shared" si="19"/>
        <v>0.72727272727272729</v>
      </c>
      <c r="L35" s="52">
        <f t="shared" si="19"/>
        <v>0.68181818181818177</v>
      </c>
      <c r="M35" s="52">
        <f t="shared" si="19"/>
        <v>1</v>
      </c>
      <c r="N35" s="52">
        <f t="shared" si="19"/>
        <v>0.95454545454545459</v>
      </c>
      <c r="O35" s="52">
        <f t="shared" si="19"/>
        <v>0.81818181818181823</v>
      </c>
      <c r="P35" s="52">
        <f t="shared" si="19"/>
        <v>1</v>
      </c>
      <c r="Q35" s="52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7" spans="1:40" s="50" customFormat="1" x14ac:dyDescent="0.25">
      <c r="A37" s="48" t="s">
        <v>23</v>
      </c>
      <c r="B37" s="49">
        <f>SUM(R31:AE31)</f>
        <v>5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</row>
  </sheetData>
  <conditionalFormatting sqref="C3:C24">
    <cfRule type="cellIs" dxfId="288" priority="17" operator="notEqual">
      <formula>$C$27</formula>
    </cfRule>
  </conditionalFormatting>
  <conditionalFormatting sqref="D3:D24">
    <cfRule type="cellIs" dxfId="287" priority="18" operator="notEqual">
      <formula>$D$27</formula>
    </cfRule>
  </conditionalFormatting>
  <conditionalFormatting sqref="E3:E24">
    <cfRule type="cellIs" dxfId="286" priority="19" operator="notEqual">
      <formula>$E$27</formula>
    </cfRule>
  </conditionalFormatting>
  <conditionalFormatting sqref="F3:F24">
    <cfRule type="cellIs" dxfId="285" priority="20" operator="notEqual">
      <formula>$F$27</formula>
    </cfRule>
  </conditionalFormatting>
  <conditionalFormatting sqref="G3:G24">
    <cfRule type="cellIs" dxfId="284" priority="21" operator="notEqual">
      <formula>$G$27</formula>
    </cfRule>
  </conditionalFormatting>
  <conditionalFormatting sqref="H3:H24">
    <cfRule type="cellIs" dxfId="283" priority="22" operator="notEqual">
      <formula>$H$27</formula>
    </cfRule>
  </conditionalFormatting>
  <conditionalFormatting sqref="I3:I24">
    <cfRule type="cellIs" dxfId="282" priority="23" operator="notEqual">
      <formula>$I$27</formula>
    </cfRule>
  </conditionalFormatting>
  <conditionalFormatting sqref="J3:J24">
    <cfRule type="cellIs" dxfId="281" priority="24" operator="notEqual">
      <formula>$J$27</formula>
    </cfRule>
  </conditionalFormatting>
  <conditionalFormatting sqref="K3:K24">
    <cfRule type="cellIs" dxfId="280" priority="25" operator="notEqual">
      <formula>$K$27</formula>
    </cfRule>
  </conditionalFormatting>
  <conditionalFormatting sqref="L3:L24">
    <cfRule type="cellIs" dxfId="279" priority="26" operator="notEqual">
      <formula>$L$27</formula>
    </cfRule>
  </conditionalFormatting>
  <conditionalFormatting sqref="M3:M24">
    <cfRule type="cellIs" dxfId="278" priority="27" operator="notEqual">
      <formula>$M$27</formula>
    </cfRule>
  </conditionalFormatting>
  <conditionalFormatting sqref="N3:N24">
    <cfRule type="cellIs" dxfId="277" priority="28" operator="notEqual">
      <formula>$N$27</formula>
    </cfRule>
  </conditionalFormatting>
  <conditionalFormatting sqref="O3:O24">
    <cfRule type="cellIs" dxfId="276" priority="29" operator="notEqual">
      <formula>$O$27</formula>
    </cfRule>
  </conditionalFormatting>
  <conditionalFormatting sqref="P3:P24">
    <cfRule type="cellIs" dxfId="275" priority="30" operator="notEqual">
      <formula>$P$27</formula>
    </cfRule>
  </conditionalFormatting>
  <conditionalFormatting sqref="C25">
    <cfRule type="cellIs" dxfId="274" priority="1" operator="notEqual">
      <formula>$C$27</formula>
    </cfRule>
  </conditionalFormatting>
  <conditionalFormatting sqref="D25">
    <cfRule type="cellIs" dxfId="273" priority="2" operator="notEqual">
      <formula>$D$27</formula>
    </cfRule>
  </conditionalFormatting>
  <conditionalFormatting sqref="E25">
    <cfRule type="cellIs" dxfId="272" priority="3" operator="notEqual">
      <formula>$E$27</formula>
    </cfRule>
  </conditionalFormatting>
  <conditionalFormatting sqref="F25">
    <cfRule type="cellIs" dxfId="271" priority="4" operator="notEqual">
      <formula>$F$27</formula>
    </cfRule>
  </conditionalFormatting>
  <conditionalFormatting sqref="G25">
    <cfRule type="cellIs" dxfId="270" priority="5" operator="notEqual">
      <formula>$G$27</formula>
    </cfRule>
  </conditionalFormatting>
  <conditionalFormatting sqref="H25">
    <cfRule type="cellIs" dxfId="269" priority="6" operator="notEqual">
      <formula>$H$27</formula>
    </cfRule>
  </conditionalFormatting>
  <conditionalFormatting sqref="I25">
    <cfRule type="cellIs" dxfId="268" priority="7" operator="notEqual">
      <formula>$I$27</formula>
    </cfRule>
  </conditionalFormatting>
  <conditionalFormatting sqref="J25">
    <cfRule type="cellIs" dxfId="267" priority="8" operator="notEqual">
      <formula>$J$27</formula>
    </cfRule>
  </conditionalFormatting>
  <conditionalFormatting sqref="K25">
    <cfRule type="cellIs" dxfId="266" priority="9" operator="notEqual">
      <formula>$K$27</formula>
    </cfRule>
  </conditionalFormatting>
  <conditionalFormatting sqref="L25">
    <cfRule type="cellIs" dxfId="265" priority="10" operator="notEqual">
      <formula>$L$27</formula>
    </cfRule>
  </conditionalFormatting>
  <conditionalFormatting sqref="M25">
    <cfRule type="cellIs" dxfId="264" priority="11" operator="notEqual">
      <formula>$M$27</formula>
    </cfRule>
  </conditionalFormatting>
  <conditionalFormatting sqref="N25">
    <cfRule type="cellIs" dxfId="263" priority="12" operator="notEqual">
      <formula>$N$27</formula>
    </cfRule>
  </conditionalFormatting>
  <conditionalFormatting sqref="O25">
    <cfRule type="cellIs" dxfId="262" priority="13" operator="notEqual">
      <formula>$O$27</formula>
    </cfRule>
  </conditionalFormatting>
  <conditionalFormatting sqref="P25">
    <cfRule type="cellIs" dxfId="261" priority="14" operator="notEqual">
      <formula>$P$27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workbookViewId="0">
      <selection activeCell="B29" sqref="B29"/>
    </sheetView>
  </sheetViews>
  <sheetFormatPr defaultColWidth="8.85546875" defaultRowHeight="15" x14ac:dyDescent="0.25"/>
  <cols>
    <col min="1" max="1" width="20.7109375" style="43" customWidth="1"/>
    <col min="2" max="2" width="7.7109375" style="12" bestFit="1" customWidth="1"/>
    <col min="3" max="16" width="6.5703125" style="12" bestFit="1" customWidth="1"/>
    <col min="17" max="17" width="2.7109375" style="12" customWidth="1"/>
    <col min="18" max="31" width="2" style="12" bestFit="1" customWidth="1"/>
    <col min="32" max="32" width="2.7109375" style="12" customWidth="1"/>
    <col min="33" max="16384" width="8.85546875" style="18"/>
  </cols>
  <sheetData>
    <row r="1" spans="1:31" ht="15.75" x14ac:dyDescent="0.25">
      <c r="A1" s="35" t="s">
        <v>121</v>
      </c>
      <c r="B1" s="36"/>
    </row>
    <row r="2" spans="1:31" ht="15.75" thickBot="1" x14ac:dyDescent="0.3">
      <c r="A2" s="26"/>
      <c r="B2" s="26" t="s">
        <v>0</v>
      </c>
    </row>
    <row r="3" spans="1:31" x14ac:dyDescent="0.25">
      <c r="A3" s="32" t="s">
        <v>28</v>
      </c>
      <c r="B3" s="37">
        <f t="shared" ref="B3:B25" si="0">SUM(R3:AE3)</f>
        <v>10</v>
      </c>
      <c r="C3" s="38" t="s">
        <v>53</v>
      </c>
      <c r="D3" s="8" t="s">
        <v>67</v>
      </c>
      <c r="E3" s="8" t="s">
        <v>69</v>
      </c>
      <c r="F3" s="8" t="s">
        <v>58</v>
      </c>
      <c r="G3" s="8" t="s">
        <v>59</v>
      </c>
      <c r="H3" s="8" t="s">
        <v>54</v>
      </c>
      <c r="I3" s="8" t="s">
        <v>111</v>
      </c>
      <c r="J3" s="8" t="s">
        <v>73</v>
      </c>
      <c r="K3" s="8" t="s">
        <v>65</v>
      </c>
      <c r="L3" s="8" t="s">
        <v>49</v>
      </c>
      <c r="M3" s="8" t="s">
        <v>61</v>
      </c>
      <c r="N3" s="8" t="s">
        <v>63</v>
      </c>
      <c r="O3" s="8" t="s">
        <v>92</v>
      </c>
      <c r="P3" s="8" t="s">
        <v>62</v>
      </c>
      <c r="R3" s="12">
        <f t="shared" ref="R3:R25" si="1">IF(C3=$C$27,1,0)</f>
        <v>0</v>
      </c>
      <c r="S3" s="12">
        <f t="shared" ref="S3:S25" si="2">IF(D3=$D$27,1,0)</f>
        <v>1</v>
      </c>
      <c r="T3" s="12">
        <f t="shared" ref="T3:T25" si="3">IF(E3=$E$27,1,0)</f>
        <v>1</v>
      </c>
      <c r="U3" s="12">
        <f t="shared" ref="U3:U25" si="4">IF(F3=$F$27,1,0)</f>
        <v>0</v>
      </c>
      <c r="V3" s="12">
        <f t="shared" ref="V3:V25" si="5">IF(G3=$G$27,1,0)</f>
        <v>1</v>
      </c>
      <c r="W3" s="12">
        <f t="shared" ref="W3:W25" si="6">IF(H3=$H$27,1,0)</f>
        <v>1</v>
      </c>
      <c r="X3" s="12">
        <f t="shared" ref="X3:X25" si="7">IF(I3=$I$27,1,0)</f>
        <v>1</v>
      </c>
      <c r="Y3" s="12">
        <f t="shared" ref="Y3:Y25" si="8">IF(J3=$J$27,1,0)</f>
        <v>0</v>
      </c>
      <c r="Z3" s="12">
        <f t="shared" ref="Z3:Z25" si="9">IF(K3=$K$27,1,0)</f>
        <v>1</v>
      </c>
      <c r="AA3" s="12">
        <f t="shared" ref="AA3:AA25" si="10">IF(L3=$L$27,1,0)</f>
        <v>1</v>
      </c>
      <c r="AB3" s="12">
        <f t="shared" ref="AB3:AB25" si="11">IF(M3=$M$27,1,0)</f>
        <v>1</v>
      </c>
      <c r="AC3" s="12">
        <f t="shared" ref="AC3:AC25" si="12">IF(N3=$N$27,1,0)</f>
        <v>1</v>
      </c>
      <c r="AD3" s="12">
        <f t="shared" ref="AD3:AD25" si="13">IF(O3=$O$27,1,0)</f>
        <v>0</v>
      </c>
      <c r="AE3" s="12">
        <f t="shared" ref="AE3:AE25" si="14">IF(P3=$P$27,1,0)</f>
        <v>1</v>
      </c>
    </row>
    <row r="4" spans="1:31" x14ac:dyDescent="0.25">
      <c r="A4" s="9" t="s">
        <v>29</v>
      </c>
      <c r="B4" s="39">
        <f t="shared" si="0"/>
        <v>10</v>
      </c>
      <c r="C4" s="38" t="s">
        <v>55</v>
      </c>
      <c r="D4" s="8" t="s">
        <v>67</v>
      </c>
      <c r="E4" s="8" t="s">
        <v>69</v>
      </c>
      <c r="F4" s="8" t="s">
        <v>58</v>
      </c>
      <c r="G4" s="8" t="s">
        <v>59</v>
      </c>
      <c r="H4" s="8" t="s">
        <v>54</v>
      </c>
      <c r="I4" s="8" t="s">
        <v>111</v>
      </c>
      <c r="J4" s="8" t="s">
        <v>73</v>
      </c>
      <c r="K4" s="8" t="s">
        <v>65</v>
      </c>
      <c r="L4" s="8" t="s">
        <v>49</v>
      </c>
      <c r="M4" s="8" t="s">
        <v>56</v>
      </c>
      <c r="N4" s="8" t="s">
        <v>63</v>
      </c>
      <c r="O4" s="8" t="s">
        <v>92</v>
      </c>
      <c r="P4" s="8" t="s">
        <v>62</v>
      </c>
      <c r="R4" s="12">
        <f t="shared" si="1"/>
        <v>1</v>
      </c>
      <c r="S4" s="12">
        <f t="shared" si="2"/>
        <v>1</v>
      </c>
      <c r="T4" s="12">
        <f t="shared" si="3"/>
        <v>1</v>
      </c>
      <c r="U4" s="12">
        <f t="shared" si="4"/>
        <v>0</v>
      </c>
      <c r="V4" s="12">
        <f t="shared" si="5"/>
        <v>1</v>
      </c>
      <c r="W4" s="12">
        <f t="shared" si="6"/>
        <v>1</v>
      </c>
      <c r="X4" s="12">
        <f t="shared" si="7"/>
        <v>1</v>
      </c>
      <c r="Y4" s="12">
        <f t="shared" si="8"/>
        <v>0</v>
      </c>
      <c r="Z4" s="12">
        <f t="shared" si="9"/>
        <v>1</v>
      </c>
      <c r="AA4" s="12">
        <f t="shared" si="10"/>
        <v>1</v>
      </c>
      <c r="AB4" s="12">
        <f t="shared" si="11"/>
        <v>0</v>
      </c>
      <c r="AC4" s="12">
        <f t="shared" si="12"/>
        <v>1</v>
      </c>
      <c r="AD4" s="12">
        <f t="shared" si="13"/>
        <v>0</v>
      </c>
      <c r="AE4" s="12">
        <f t="shared" si="14"/>
        <v>1</v>
      </c>
    </row>
    <row r="5" spans="1:31" x14ac:dyDescent="0.25">
      <c r="A5" s="9" t="s">
        <v>95</v>
      </c>
      <c r="B5" s="39">
        <f t="shared" si="0"/>
        <v>9</v>
      </c>
      <c r="C5" s="38" t="s">
        <v>55</v>
      </c>
      <c r="D5" s="8" t="s">
        <v>67</v>
      </c>
      <c r="E5" s="8" t="s">
        <v>68</v>
      </c>
      <c r="F5" s="8" t="s">
        <v>58</v>
      </c>
      <c r="G5" s="8" t="s">
        <v>59</v>
      </c>
      <c r="H5" s="8" t="s">
        <v>54</v>
      </c>
      <c r="I5" s="8" t="s">
        <v>111</v>
      </c>
      <c r="J5" s="8" t="s">
        <v>73</v>
      </c>
      <c r="K5" s="8" t="s">
        <v>65</v>
      </c>
      <c r="L5" s="8" t="s">
        <v>49</v>
      </c>
      <c r="M5" s="8" t="s">
        <v>56</v>
      </c>
      <c r="N5" s="8" t="s">
        <v>63</v>
      </c>
      <c r="O5" s="8" t="s">
        <v>92</v>
      </c>
      <c r="P5" s="8" t="s">
        <v>62</v>
      </c>
      <c r="R5" s="12">
        <f t="shared" si="1"/>
        <v>1</v>
      </c>
      <c r="S5" s="12">
        <f t="shared" si="2"/>
        <v>1</v>
      </c>
      <c r="T5" s="12">
        <f t="shared" si="3"/>
        <v>0</v>
      </c>
      <c r="U5" s="12">
        <f t="shared" si="4"/>
        <v>0</v>
      </c>
      <c r="V5" s="12">
        <f t="shared" si="5"/>
        <v>1</v>
      </c>
      <c r="W5" s="12">
        <f t="shared" si="6"/>
        <v>1</v>
      </c>
      <c r="X5" s="12">
        <f t="shared" si="7"/>
        <v>1</v>
      </c>
      <c r="Y5" s="12">
        <f t="shared" si="8"/>
        <v>0</v>
      </c>
      <c r="Z5" s="12">
        <f t="shared" si="9"/>
        <v>1</v>
      </c>
      <c r="AA5" s="12">
        <f t="shared" si="10"/>
        <v>1</v>
      </c>
      <c r="AB5" s="12">
        <f t="shared" si="11"/>
        <v>0</v>
      </c>
      <c r="AC5" s="12">
        <f t="shared" si="12"/>
        <v>1</v>
      </c>
      <c r="AD5" s="12">
        <f t="shared" si="13"/>
        <v>0</v>
      </c>
      <c r="AE5" s="12">
        <f t="shared" si="14"/>
        <v>1</v>
      </c>
    </row>
    <row r="6" spans="1:31" x14ac:dyDescent="0.25">
      <c r="A6" s="9" t="s">
        <v>96</v>
      </c>
      <c r="B6" s="39">
        <f t="shared" si="0"/>
        <v>10</v>
      </c>
      <c r="C6" s="38" t="s">
        <v>53</v>
      </c>
      <c r="D6" s="8" t="s">
        <v>67</v>
      </c>
      <c r="E6" s="8" t="s">
        <v>69</v>
      </c>
      <c r="F6" s="8" t="s">
        <v>52</v>
      </c>
      <c r="G6" s="8" t="s">
        <v>59</v>
      </c>
      <c r="H6" s="8" t="s">
        <v>60</v>
      </c>
      <c r="I6" s="8" t="s">
        <v>111</v>
      </c>
      <c r="J6" s="8" t="s">
        <v>71</v>
      </c>
      <c r="K6" s="8" t="s">
        <v>65</v>
      </c>
      <c r="L6" s="8" t="s">
        <v>49</v>
      </c>
      <c r="M6" s="8" t="s">
        <v>61</v>
      </c>
      <c r="N6" s="8" t="s">
        <v>64</v>
      </c>
      <c r="O6" s="8" t="s">
        <v>92</v>
      </c>
      <c r="P6" s="8" t="s">
        <v>62</v>
      </c>
      <c r="R6" s="12">
        <f t="shared" si="1"/>
        <v>0</v>
      </c>
      <c r="S6" s="12">
        <f t="shared" si="2"/>
        <v>1</v>
      </c>
      <c r="T6" s="12">
        <f t="shared" si="3"/>
        <v>1</v>
      </c>
      <c r="U6" s="12">
        <f t="shared" si="4"/>
        <v>1</v>
      </c>
      <c r="V6" s="12">
        <f t="shared" si="5"/>
        <v>1</v>
      </c>
      <c r="W6" s="12">
        <f t="shared" si="6"/>
        <v>0</v>
      </c>
      <c r="X6" s="12">
        <f t="shared" si="7"/>
        <v>1</v>
      </c>
      <c r="Y6" s="12">
        <f t="shared" si="8"/>
        <v>1</v>
      </c>
      <c r="Z6" s="12">
        <f t="shared" si="9"/>
        <v>1</v>
      </c>
      <c r="AA6" s="12">
        <f t="shared" si="10"/>
        <v>1</v>
      </c>
      <c r="AB6" s="12">
        <f t="shared" si="11"/>
        <v>1</v>
      </c>
      <c r="AC6" s="12">
        <f t="shared" si="12"/>
        <v>0</v>
      </c>
      <c r="AD6" s="12">
        <f t="shared" si="13"/>
        <v>0</v>
      </c>
      <c r="AE6" s="12">
        <f t="shared" si="14"/>
        <v>1</v>
      </c>
    </row>
    <row r="7" spans="1:31" x14ac:dyDescent="0.25">
      <c r="A7" s="9" t="s">
        <v>97</v>
      </c>
      <c r="B7" s="71">
        <v>7</v>
      </c>
      <c r="C7" s="38" t="s">
        <v>115</v>
      </c>
      <c r="D7" s="8" t="s">
        <v>115</v>
      </c>
      <c r="E7" s="8" t="s">
        <v>115</v>
      </c>
      <c r="F7" s="8" t="s">
        <v>115</v>
      </c>
      <c r="G7" s="8" t="s">
        <v>115</v>
      </c>
      <c r="H7" s="8" t="s">
        <v>115</v>
      </c>
      <c r="I7" s="8" t="s">
        <v>115</v>
      </c>
      <c r="J7" s="8" t="s">
        <v>115</v>
      </c>
      <c r="K7" s="8" t="s">
        <v>115</v>
      </c>
      <c r="L7" s="8" t="s">
        <v>115</v>
      </c>
      <c r="M7" s="8" t="s">
        <v>115</v>
      </c>
      <c r="N7" s="8" t="s">
        <v>115</v>
      </c>
      <c r="O7" s="8" t="s">
        <v>115</v>
      </c>
      <c r="P7" s="8" t="s">
        <v>115</v>
      </c>
      <c r="R7" s="12">
        <f t="shared" si="1"/>
        <v>0</v>
      </c>
      <c r="S7" s="12">
        <f t="shared" si="2"/>
        <v>0</v>
      </c>
      <c r="T7" s="12">
        <f t="shared" si="3"/>
        <v>0</v>
      </c>
      <c r="U7" s="12">
        <f t="shared" si="4"/>
        <v>0</v>
      </c>
      <c r="V7" s="12">
        <f t="shared" si="5"/>
        <v>0</v>
      </c>
      <c r="W7" s="12">
        <f t="shared" si="6"/>
        <v>0</v>
      </c>
      <c r="X7" s="12">
        <f t="shared" si="7"/>
        <v>0</v>
      </c>
      <c r="Y7" s="12">
        <f t="shared" si="8"/>
        <v>0</v>
      </c>
      <c r="Z7" s="12">
        <f t="shared" si="9"/>
        <v>0</v>
      </c>
      <c r="AA7" s="12">
        <f t="shared" si="10"/>
        <v>0</v>
      </c>
      <c r="AB7" s="12">
        <f t="shared" si="11"/>
        <v>0</v>
      </c>
      <c r="AC7" s="12">
        <f t="shared" si="12"/>
        <v>0</v>
      </c>
      <c r="AD7" s="12">
        <f t="shared" si="13"/>
        <v>0</v>
      </c>
      <c r="AE7" s="12">
        <f t="shared" si="14"/>
        <v>0</v>
      </c>
    </row>
    <row r="8" spans="1:31" x14ac:dyDescent="0.25">
      <c r="A8" s="9" t="s">
        <v>30</v>
      </c>
      <c r="B8" s="71">
        <v>7</v>
      </c>
      <c r="C8" s="38" t="s">
        <v>115</v>
      </c>
      <c r="D8" s="8" t="s">
        <v>115</v>
      </c>
      <c r="E8" s="8" t="s">
        <v>115</v>
      </c>
      <c r="F8" s="8" t="s">
        <v>115</v>
      </c>
      <c r="G8" s="8" t="s">
        <v>115</v>
      </c>
      <c r="H8" s="8" t="s">
        <v>115</v>
      </c>
      <c r="I8" s="8" t="s">
        <v>115</v>
      </c>
      <c r="J8" s="8" t="s">
        <v>115</v>
      </c>
      <c r="K8" s="8" t="s">
        <v>115</v>
      </c>
      <c r="L8" s="8" t="s">
        <v>115</v>
      </c>
      <c r="M8" s="8" t="s">
        <v>115</v>
      </c>
      <c r="N8" s="8" t="s">
        <v>115</v>
      </c>
      <c r="O8" s="8" t="s">
        <v>115</v>
      </c>
      <c r="P8" s="8" t="s">
        <v>115</v>
      </c>
      <c r="R8" s="12">
        <f t="shared" si="1"/>
        <v>0</v>
      </c>
      <c r="S8" s="12">
        <f t="shared" si="2"/>
        <v>0</v>
      </c>
      <c r="T8" s="12">
        <f t="shared" si="3"/>
        <v>0</v>
      </c>
      <c r="U8" s="12">
        <f t="shared" si="4"/>
        <v>0</v>
      </c>
      <c r="V8" s="12">
        <f t="shared" si="5"/>
        <v>0</v>
      </c>
      <c r="W8" s="12">
        <f t="shared" si="6"/>
        <v>0</v>
      </c>
      <c r="X8" s="12">
        <f t="shared" si="7"/>
        <v>0</v>
      </c>
      <c r="Y8" s="12">
        <f t="shared" si="8"/>
        <v>0</v>
      </c>
      <c r="Z8" s="12">
        <f t="shared" si="9"/>
        <v>0</v>
      </c>
      <c r="AA8" s="12">
        <f t="shared" si="10"/>
        <v>0</v>
      </c>
      <c r="AB8" s="12">
        <f t="shared" si="11"/>
        <v>0</v>
      </c>
      <c r="AC8" s="12">
        <f t="shared" si="12"/>
        <v>0</v>
      </c>
      <c r="AD8" s="12">
        <f t="shared" si="13"/>
        <v>0</v>
      </c>
      <c r="AE8" s="12">
        <f t="shared" si="14"/>
        <v>0</v>
      </c>
    </row>
    <row r="9" spans="1:31" x14ac:dyDescent="0.25">
      <c r="A9" s="9" t="s">
        <v>31</v>
      </c>
      <c r="B9" s="39">
        <f t="shared" si="0"/>
        <v>11</v>
      </c>
      <c r="C9" s="38" t="s">
        <v>55</v>
      </c>
      <c r="D9" s="8" t="s">
        <v>67</v>
      </c>
      <c r="E9" s="8" t="s">
        <v>69</v>
      </c>
      <c r="F9" s="8" t="s">
        <v>52</v>
      </c>
      <c r="G9" s="8" t="s">
        <v>59</v>
      </c>
      <c r="H9" s="8" t="s">
        <v>54</v>
      </c>
      <c r="I9" s="8" t="s">
        <v>111</v>
      </c>
      <c r="J9" s="8" t="s">
        <v>73</v>
      </c>
      <c r="K9" s="8" t="s">
        <v>65</v>
      </c>
      <c r="L9" s="8" t="s">
        <v>49</v>
      </c>
      <c r="M9" s="8" t="s">
        <v>56</v>
      </c>
      <c r="N9" s="8" t="s">
        <v>63</v>
      </c>
      <c r="O9" s="8" t="s">
        <v>92</v>
      </c>
      <c r="P9" s="8" t="s">
        <v>62</v>
      </c>
      <c r="R9" s="12">
        <f t="shared" si="1"/>
        <v>1</v>
      </c>
      <c r="S9" s="12">
        <f t="shared" si="2"/>
        <v>1</v>
      </c>
      <c r="T9" s="12">
        <f t="shared" si="3"/>
        <v>1</v>
      </c>
      <c r="U9" s="12">
        <f t="shared" si="4"/>
        <v>1</v>
      </c>
      <c r="V9" s="12">
        <f t="shared" si="5"/>
        <v>1</v>
      </c>
      <c r="W9" s="12">
        <f t="shared" si="6"/>
        <v>1</v>
      </c>
      <c r="X9" s="12">
        <f t="shared" si="7"/>
        <v>1</v>
      </c>
      <c r="Y9" s="12">
        <f t="shared" si="8"/>
        <v>0</v>
      </c>
      <c r="Z9" s="12">
        <f t="shared" si="9"/>
        <v>1</v>
      </c>
      <c r="AA9" s="12">
        <f t="shared" si="10"/>
        <v>1</v>
      </c>
      <c r="AB9" s="12">
        <f t="shared" si="11"/>
        <v>0</v>
      </c>
      <c r="AC9" s="12">
        <f t="shared" si="12"/>
        <v>1</v>
      </c>
      <c r="AD9" s="12">
        <f t="shared" si="13"/>
        <v>0</v>
      </c>
      <c r="AE9" s="12">
        <f t="shared" si="14"/>
        <v>1</v>
      </c>
    </row>
    <row r="10" spans="1:31" x14ac:dyDescent="0.25">
      <c r="A10" s="9" t="s">
        <v>33</v>
      </c>
      <c r="B10" s="39">
        <f t="shared" si="0"/>
        <v>11</v>
      </c>
      <c r="C10" s="38" t="s">
        <v>53</v>
      </c>
      <c r="D10" s="8" t="s">
        <v>67</v>
      </c>
      <c r="E10" s="8" t="s">
        <v>69</v>
      </c>
      <c r="F10" s="8" t="s">
        <v>58</v>
      </c>
      <c r="G10" s="8" t="s">
        <v>59</v>
      </c>
      <c r="H10" s="8" t="s">
        <v>54</v>
      </c>
      <c r="I10" s="8" t="s">
        <v>111</v>
      </c>
      <c r="J10" s="8" t="s">
        <v>73</v>
      </c>
      <c r="K10" s="8" t="s">
        <v>65</v>
      </c>
      <c r="L10" s="8" t="s">
        <v>49</v>
      </c>
      <c r="M10" s="8" t="s">
        <v>61</v>
      </c>
      <c r="N10" s="8" t="s">
        <v>63</v>
      </c>
      <c r="O10" s="8" t="s">
        <v>93</v>
      </c>
      <c r="P10" s="8" t="s">
        <v>62</v>
      </c>
      <c r="R10" s="12">
        <f t="shared" si="1"/>
        <v>0</v>
      </c>
      <c r="S10" s="12">
        <f t="shared" si="2"/>
        <v>1</v>
      </c>
      <c r="T10" s="12">
        <f t="shared" si="3"/>
        <v>1</v>
      </c>
      <c r="U10" s="12">
        <f t="shared" si="4"/>
        <v>0</v>
      </c>
      <c r="V10" s="12">
        <f t="shared" si="5"/>
        <v>1</v>
      </c>
      <c r="W10" s="12">
        <f t="shared" si="6"/>
        <v>1</v>
      </c>
      <c r="X10" s="12">
        <f t="shared" si="7"/>
        <v>1</v>
      </c>
      <c r="Y10" s="12">
        <f t="shared" si="8"/>
        <v>0</v>
      </c>
      <c r="Z10" s="12">
        <f t="shared" si="9"/>
        <v>1</v>
      </c>
      <c r="AA10" s="12">
        <f t="shared" si="10"/>
        <v>1</v>
      </c>
      <c r="AB10" s="12">
        <f t="shared" si="11"/>
        <v>1</v>
      </c>
      <c r="AC10" s="12">
        <f t="shared" si="12"/>
        <v>1</v>
      </c>
      <c r="AD10" s="12">
        <f t="shared" si="13"/>
        <v>1</v>
      </c>
      <c r="AE10" s="12">
        <f t="shared" si="14"/>
        <v>1</v>
      </c>
    </row>
    <row r="11" spans="1:31" x14ac:dyDescent="0.25">
      <c r="A11" s="9" t="s">
        <v>98</v>
      </c>
      <c r="B11" s="39">
        <f t="shared" si="0"/>
        <v>9</v>
      </c>
      <c r="C11" s="38" t="s">
        <v>55</v>
      </c>
      <c r="D11" s="8" t="s">
        <v>57</v>
      </c>
      <c r="E11" s="8" t="s">
        <v>69</v>
      </c>
      <c r="F11" s="8" t="s">
        <v>52</v>
      </c>
      <c r="G11" s="8" t="s">
        <v>59</v>
      </c>
      <c r="H11" s="8" t="s">
        <v>54</v>
      </c>
      <c r="I11" s="8" t="s">
        <v>72</v>
      </c>
      <c r="J11" s="8" t="s">
        <v>73</v>
      </c>
      <c r="K11" s="8" t="s">
        <v>65</v>
      </c>
      <c r="L11" s="8" t="s">
        <v>49</v>
      </c>
      <c r="M11" s="8" t="s">
        <v>56</v>
      </c>
      <c r="N11" s="8" t="s">
        <v>63</v>
      </c>
      <c r="O11" s="8" t="s">
        <v>92</v>
      </c>
      <c r="P11" s="8" t="s">
        <v>62</v>
      </c>
      <c r="R11" s="12">
        <f t="shared" si="1"/>
        <v>1</v>
      </c>
      <c r="S11" s="12">
        <f t="shared" si="2"/>
        <v>0</v>
      </c>
      <c r="T11" s="12">
        <f t="shared" si="3"/>
        <v>1</v>
      </c>
      <c r="U11" s="12">
        <f t="shared" si="4"/>
        <v>1</v>
      </c>
      <c r="V11" s="12">
        <f t="shared" si="5"/>
        <v>1</v>
      </c>
      <c r="W11" s="12">
        <f t="shared" si="6"/>
        <v>1</v>
      </c>
      <c r="X11" s="12">
        <f t="shared" si="7"/>
        <v>0</v>
      </c>
      <c r="Y11" s="12">
        <f t="shared" si="8"/>
        <v>0</v>
      </c>
      <c r="Z11" s="12">
        <f t="shared" si="9"/>
        <v>1</v>
      </c>
      <c r="AA11" s="12">
        <f t="shared" si="10"/>
        <v>1</v>
      </c>
      <c r="AB11" s="12">
        <f t="shared" si="11"/>
        <v>0</v>
      </c>
      <c r="AC11" s="12">
        <f t="shared" si="12"/>
        <v>1</v>
      </c>
      <c r="AD11" s="12">
        <f t="shared" si="13"/>
        <v>0</v>
      </c>
      <c r="AE11" s="12">
        <f t="shared" si="14"/>
        <v>1</v>
      </c>
    </row>
    <row r="12" spans="1:31" x14ac:dyDescent="0.25">
      <c r="A12" s="9" t="s">
        <v>99</v>
      </c>
      <c r="B12" s="39">
        <f t="shared" si="0"/>
        <v>10</v>
      </c>
      <c r="C12" s="38" t="s">
        <v>55</v>
      </c>
      <c r="D12" s="8" t="s">
        <v>57</v>
      </c>
      <c r="E12" s="8" t="s">
        <v>69</v>
      </c>
      <c r="F12" s="8" t="s">
        <v>52</v>
      </c>
      <c r="G12" s="8" t="s">
        <v>59</v>
      </c>
      <c r="H12" s="8" t="s">
        <v>54</v>
      </c>
      <c r="I12" s="8" t="s">
        <v>111</v>
      </c>
      <c r="J12" s="8" t="s">
        <v>73</v>
      </c>
      <c r="K12" s="8" t="s">
        <v>65</v>
      </c>
      <c r="L12" s="8" t="s">
        <v>49</v>
      </c>
      <c r="M12" s="8" t="s">
        <v>56</v>
      </c>
      <c r="N12" s="8" t="s">
        <v>63</v>
      </c>
      <c r="O12" s="8" t="s">
        <v>92</v>
      </c>
      <c r="P12" s="8" t="s">
        <v>62</v>
      </c>
      <c r="R12" s="12">
        <f t="shared" si="1"/>
        <v>1</v>
      </c>
      <c r="S12" s="12">
        <f t="shared" si="2"/>
        <v>0</v>
      </c>
      <c r="T12" s="12">
        <f t="shared" si="3"/>
        <v>1</v>
      </c>
      <c r="U12" s="12">
        <f t="shared" si="4"/>
        <v>1</v>
      </c>
      <c r="V12" s="12">
        <f t="shared" si="5"/>
        <v>1</v>
      </c>
      <c r="W12" s="12">
        <f t="shared" si="6"/>
        <v>1</v>
      </c>
      <c r="X12" s="12">
        <f t="shared" si="7"/>
        <v>1</v>
      </c>
      <c r="Y12" s="12">
        <f t="shared" si="8"/>
        <v>0</v>
      </c>
      <c r="Z12" s="12">
        <f t="shared" si="9"/>
        <v>1</v>
      </c>
      <c r="AA12" s="12">
        <f t="shared" si="10"/>
        <v>1</v>
      </c>
      <c r="AB12" s="12">
        <f t="shared" si="11"/>
        <v>0</v>
      </c>
      <c r="AC12" s="12">
        <f t="shared" si="12"/>
        <v>1</v>
      </c>
      <c r="AD12" s="12">
        <f t="shared" si="13"/>
        <v>0</v>
      </c>
      <c r="AE12" s="12">
        <f t="shared" si="14"/>
        <v>1</v>
      </c>
    </row>
    <row r="13" spans="1:31" x14ac:dyDescent="0.25">
      <c r="A13" s="9" t="s">
        <v>100</v>
      </c>
      <c r="B13" s="39">
        <f t="shared" si="0"/>
        <v>13</v>
      </c>
      <c r="C13" s="38" t="s">
        <v>55</v>
      </c>
      <c r="D13" s="8" t="s">
        <v>67</v>
      </c>
      <c r="E13" s="8" t="s">
        <v>69</v>
      </c>
      <c r="F13" s="8" t="s">
        <v>52</v>
      </c>
      <c r="G13" s="8" t="s">
        <v>59</v>
      </c>
      <c r="H13" s="8" t="s">
        <v>54</v>
      </c>
      <c r="I13" s="8" t="s">
        <v>111</v>
      </c>
      <c r="J13" s="8" t="s">
        <v>71</v>
      </c>
      <c r="K13" s="8" t="s">
        <v>65</v>
      </c>
      <c r="L13" s="8" t="s">
        <v>49</v>
      </c>
      <c r="M13" s="8" t="s">
        <v>61</v>
      </c>
      <c r="N13" s="8" t="s">
        <v>63</v>
      </c>
      <c r="O13" s="8" t="s">
        <v>92</v>
      </c>
      <c r="P13" s="8" t="s">
        <v>62</v>
      </c>
      <c r="R13" s="12">
        <f t="shared" si="1"/>
        <v>1</v>
      </c>
      <c r="S13" s="12">
        <f t="shared" si="2"/>
        <v>1</v>
      </c>
      <c r="T13" s="12">
        <f t="shared" si="3"/>
        <v>1</v>
      </c>
      <c r="U13" s="12">
        <f t="shared" si="4"/>
        <v>1</v>
      </c>
      <c r="V13" s="12">
        <f t="shared" si="5"/>
        <v>1</v>
      </c>
      <c r="W13" s="12">
        <f t="shared" si="6"/>
        <v>1</v>
      </c>
      <c r="X13" s="12">
        <f t="shared" si="7"/>
        <v>1</v>
      </c>
      <c r="Y13" s="12">
        <f t="shared" si="8"/>
        <v>1</v>
      </c>
      <c r="Z13" s="12">
        <f t="shared" si="9"/>
        <v>1</v>
      </c>
      <c r="AA13" s="12">
        <f t="shared" si="10"/>
        <v>1</v>
      </c>
      <c r="AB13" s="12">
        <f t="shared" si="11"/>
        <v>1</v>
      </c>
      <c r="AC13" s="12">
        <f t="shared" si="12"/>
        <v>1</v>
      </c>
      <c r="AD13" s="12">
        <f t="shared" si="13"/>
        <v>0</v>
      </c>
      <c r="AE13" s="12">
        <f t="shared" si="14"/>
        <v>1</v>
      </c>
    </row>
    <row r="14" spans="1:31" x14ac:dyDescent="0.25">
      <c r="A14" s="9" t="s">
        <v>101</v>
      </c>
      <c r="B14" s="39">
        <f t="shared" si="0"/>
        <v>10</v>
      </c>
      <c r="C14" s="38" t="s">
        <v>55</v>
      </c>
      <c r="D14" s="8" t="s">
        <v>67</v>
      </c>
      <c r="E14" s="8" t="s">
        <v>69</v>
      </c>
      <c r="F14" s="8" t="s">
        <v>58</v>
      </c>
      <c r="G14" s="8" t="s">
        <v>59</v>
      </c>
      <c r="H14" s="8" t="s">
        <v>54</v>
      </c>
      <c r="I14" s="8" t="s">
        <v>111</v>
      </c>
      <c r="J14" s="8" t="s">
        <v>73</v>
      </c>
      <c r="K14" s="8" t="s">
        <v>65</v>
      </c>
      <c r="L14" s="8" t="s">
        <v>49</v>
      </c>
      <c r="M14" s="8" t="s">
        <v>61</v>
      </c>
      <c r="N14" s="8" t="s">
        <v>64</v>
      </c>
      <c r="O14" s="8" t="s">
        <v>92</v>
      </c>
      <c r="P14" s="8" t="s">
        <v>62</v>
      </c>
      <c r="R14" s="12">
        <f t="shared" si="1"/>
        <v>1</v>
      </c>
      <c r="S14" s="12">
        <f t="shared" si="2"/>
        <v>1</v>
      </c>
      <c r="T14" s="12">
        <f t="shared" si="3"/>
        <v>1</v>
      </c>
      <c r="U14" s="12">
        <f t="shared" si="4"/>
        <v>0</v>
      </c>
      <c r="V14" s="12">
        <f t="shared" si="5"/>
        <v>1</v>
      </c>
      <c r="W14" s="12">
        <f t="shared" si="6"/>
        <v>1</v>
      </c>
      <c r="X14" s="12">
        <f t="shared" si="7"/>
        <v>1</v>
      </c>
      <c r="Y14" s="12">
        <f t="shared" si="8"/>
        <v>0</v>
      </c>
      <c r="Z14" s="12">
        <f t="shared" si="9"/>
        <v>1</v>
      </c>
      <c r="AA14" s="12">
        <f t="shared" si="10"/>
        <v>1</v>
      </c>
      <c r="AB14" s="12">
        <f t="shared" si="11"/>
        <v>1</v>
      </c>
      <c r="AC14" s="12">
        <f t="shared" si="12"/>
        <v>0</v>
      </c>
      <c r="AD14" s="12">
        <f t="shared" si="13"/>
        <v>0</v>
      </c>
      <c r="AE14" s="12">
        <f t="shared" si="14"/>
        <v>1</v>
      </c>
    </row>
    <row r="15" spans="1:31" x14ac:dyDescent="0.25">
      <c r="A15" s="9" t="s">
        <v>102</v>
      </c>
      <c r="B15" s="39">
        <f t="shared" si="0"/>
        <v>10</v>
      </c>
      <c r="C15" s="38" t="s">
        <v>55</v>
      </c>
      <c r="D15" s="8" t="s">
        <v>67</v>
      </c>
      <c r="E15" s="8" t="s">
        <v>69</v>
      </c>
      <c r="F15" s="8" t="s">
        <v>52</v>
      </c>
      <c r="G15" s="8" t="s">
        <v>59</v>
      </c>
      <c r="H15" s="8" t="s">
        <v>54</v>
      </c>
      <c r="I15" s="8" t="s">
        <v>111</v>
      </c>
      <c r="J15" s="8" t="s">
        <v>73</v>
      </c>
      <c r="K15" s="8" t="s">
        <v>74</v>
      </c>
      <c r="L15" s="8" t="s">
        <v>49</v>
      </c>
      <c r="M15" s="8" t="s">
        <v>56</v>
      </c>
      <c r="N15" s="8" t="s">
        <v>63</v>
      </c>
      <c r="O15" s="8" t="s">
        <v>92</v>
      </c>
      <c r="P15" s="8" t="s">
        <v>62</v>
      </c>
      <c r="R15" s="12">
        <f t="shared" si="1"/>
        <v>1</v>
      </c>
      <c r="S15" s="12">
        <f t="shared" si="2"/>
        <v>1</v>
      </c>
      <c r="T15" s="12">
        <f t="shared" si="3"/>
        <v>1</v>
      </c>
      <c r="U15" s="12">
        <f t="shared" si="4"/>
        <v>1</v>
      </c>
      <c r="V15" s="12">
        <f t="shared" si="5"/>
        <v>1</v>
      </c>
      <c r="W15" s="12">
        <f t="shared" si="6"/>
        <v>1</v>
      </c>
      <c r="X15" s="12">
        <f t="shared" si="7"/>
        <v>1</v>
      </c>
      <c r="Y15" s="12">
        <f t="shared" si="8"/>
        <v>0</v>
      </c>
      <c r="Z15" s="12">
        <f t="shared" si="9"/>
        <v>0</v>
      </c>
      <c r="AA15" s="12">
        <f t="shared" si="10"/>
        <v>1</v>
      </c>
      <c r="AB15" s="12">
        <f t="shared" si="11"/>
        <v>0</v>
      </c>
      <c r="AC15" s="12">
        <f t="shared" si="12"/>
        <v>1</v>
      </c>
      <c r="AD15" s="12">
        <f t="shared" si="13"/>
        <v>0</v>
      </c>
      <c r="AE15" s="12">
        <f t="shared" si="14"/>
        <v>1</v>
      </c>
    </row>
    <row r="16" spans="1:31" x14ac:dyDescent="0.25">
      <c r="A16" s="9" t="s">
        <v>103</v>
      </c>
      <c r="B16" s="39">
        <f t="shared" si="0"/>
        <v>8</v>
      </c>
      <c r="C16" s="38" t="s">
        <v>55</v>
      </c>
      <c r="D16" s="8" t="s">
        <v>57</v>
      </c>
      <c r="E16" s="8" t="s">
        <v>68</v>
      </c>
      <c r="F16" s="8" t="s">
        <v>58</v>
      </c>
      <c r="G16" s="8" t="s">
        <v>59</v>
      </c>
      <c r="H16" s="8" t="s">
        <v>60</v>
      </c>
      <c r="I16" s="8" t="s">
        <v>111</v>
      </c>
      <c r="J16" s="8" t="s">
        <v>71</v>
      </c>
      <c r="K16" s="8" t="s">
        <v>65</v>
      </c>
      <c r="L16" s="8" t="s">
        <v>49</v>
      </c>
      <c r="M16" s="8" t="s">
        <v>56</v>
      </c>
      <c r="N16" s="8" t="s">
        <v>63</v>
      </c>
      <c r="O16" s="8" t="s">
        <v>92</v>
      </c>
      <c r="P16" s="8" t="s">
        <v>62</v>
      </c>
      <c r="R16" s="12">
        <f t="shared" si="1"/>
        <v>1</v>
      </c>
      <c r="S16" s="12">
        <f t="shared" si="2"/>
        <v>0</v>
      </c>
      <c r="T16" s="12">
        <f t="shared" si="3"/>
        <v>0</v>
      </c>
      <c r="U16" s="12">
        <f t="shared" si="4"/>
        <v>0</v>
      </c>
      <c r="V16" s="12">
        <f t="shared" si="5"/>
        <v>1</v>
      </c>
      <c r="W16" s="12">
        <f t="shared" si="6"/>
        <v>0</v>
      </c>
      <c r="X16" s="12">
        <f t="shared" si="7"/>
        <v>1</v>
      </c>
      <c r="Y16" s="12">
        <f t="shared" si="8"/>
        <v>1</v>
      </c>
      <c r="Z16" s="12">
        <f t="shared" si="9"/>
        <v>1</v>
      </c>
      <c r="AA16" s="12">
        <f t="shared" si="10"/>
        <v>1</v>
      </c>
      <c r="AB16" s="12">
        <f t="shared" si="11"/>
        <v>0</v>
      </c>
      <c r="AC16" s="12">
        <f t="shared" si="12"/>
        <v>1</v>
      </c>
      <c r="AD16" s="12">
        <f t="shared" si="13"/>
        <v>0</v>
      </c>
      <c r="AE16" s="12">
        <f t="shared" si="14"/>
        <v>1</v>
      </c>
    </row>
    <row r="17" spans="1:40" x14ac:dyDescent="0.25">
      <c r="A17" s="9" t="s">
        <v>34</v>
      </c>
      <c r="B17" s="39">
        <f t="shared" si="0"/>
        <v>10</v>
      </c>
      <c r="C17" s="38" t="s">
        <v>53</v>
      </c>
      <c r="D17" s="8" t="s">
        <v>67</v>
      </c>
      <c r="E17" s="8" t="s">
        <v>69</v>
      </c>
      <c r="F17" s="8" t="s">
        <v>52</v>
      </c>
      <c r="G17" s="8" t="s">
        <v>59</v>
      </c>
      <c r="H17" s="8" t="s">
        <v>54</v>
      </c>
      <c r="I17" s="8" t="s">
        <v>111</v>
      </c>
      <c r="J17" s="8" t="s">
        <v>73</v>
      </c>
      <c r="K17" s="8" t="s">
        <v>65</v>
      </c>
      <c r="L17" s="8" t="s">
        <v>49</v>
      </c>
      <c r="M17" s="8" t="s">
        <v>56</v>
      </c>
      <c r="N17" s="8" t="s">
        <v>63</v>
      </c>
      <c r="O17" s="8" t="s">
        <v>92</v>
      </c>
      <c r="P17" s="8" t="s">
        <v>62</v>
      </c>
      <c r="R17" s="12">
        <f t="shared" si="1"/>
        <v>0</v>
      </c>
      <c r="S17" s="12">
        <f t="shared" si="2"/>
        <v>1</v>
      </c>
      <c r="T17" s="12">
        <f t="shared" si="3"/>
        <v>1</v>
      </c>
      <c r="U17" s="12">
        <f t="shared" si="4"/>
        <v>1</v>
      </c>
      <c r="V17" s="12">
        <f t="shared" si="5"/>
        <v>1</v>
      </c>
      <c r="W17" s="12">
        <f t="shared" si="6"/>
        <v>1</v>
      </c>
      <c r="X17" s="12">
        <f t="shared" si="7"/>
        <v>1</v>
      </c>
      <c r="Y17" s="12">
        <f t="shared" si="8"/>
        <v>0</v>
      </c>
      <c r="Z17" s="12">
        <f t="shared" si="9"/>
        <v>1</v>
      </c>
      <c r="AA17" s="12">
        <f t="shared" si="10"/>
        <v>1</v>
      </c>
      <c r="AB17" s="12">
        <f t="shared" si="11"/>
        <v>0</v>
      </c>
      <c r="AC17" s="12">
        <f t="shared" si="12"/>
        <v>1</v>
      </c>
      <c r="AD17" s="12">
        <f t="shared" si="13"/>
        <v>0</v>
      </c>
      <c r="AE17" s="12">
        <f t="shared" si="14"/>
        <v>1</v>
      </c>
    </row>
    <row r="18" spans="1:40" x14ac:dyDescent="0.25">
      <c r="A18" s="9" t="s">
        <v>35</v>
      </c>
      <c r="B18" s="39">
        <f t="shared" si="0"/>
        <v>11</v>
      </c>
      <c r="C18" s="38" t="s">
        <v>55</v>
      </c>
      <c r="D18" s="8" t="s">
        <v>67</v>
      </c>
      <c r="E18" s="8" t="s">
        <v>69</v>
      </c>
      <c r="F18" s="8" t="s">
        <v>52</v>
      </c>
      <c r="G18" s="8" t="s">
        <v>59</v>
      </c>
      <c r="H18" s="8" t="s">
        <v>54</v>
      </c>
      <c r="I18" s="8" t="s">
        <v>111</v>
      </c>
      <c r="J18" s="8" t="s">
        <v>73</v>
      </c>
      <c r="K18" s="8" t="s">
        <v>65</v>
      </c>
      <c r="L18" s="8" t="s">
        <v>49</v>
      </c>
      <c r="M18" s="8" t="s">
        <v>56</v>
      </c>
      <c r="N18" s="8" t="s">
        <v>63</v>
      </c>
      <c r="O18" s="8" t="s">
        <v>92</v>
      </c>
      <c r="P18" s="8" t="s">
        <v>62</v>
      </c>
      <c r="R18" s="12">
        <f t="shared" si="1"/>
        <v>1</v>
      </c>
      <c r="S18" s="12">
        <f t="shared" si="2"/>
        <v>1</v>
      </c>
      <c r="T18" s="12">
        <f t="shared" si="3"/>
        <v>1</v>
      </c>
      <c r="U18" s="12">
        <f t="shared" si="4"/>
        <v>1</v>
      </c>
      <c r="V18" s="12">
        <f t="shared" si="5"/>
        <v>1</v>
      </c>
      <c r="W18" s="12">
        <f t="shared" si="6"/>
        <v>1</v>
      </c>
      <c r="X18" s="12">
        <f t="shared" si="7"/>
        <v>1</v>
      </c>
      <c r="Y18" s="12">
        <f t="shared" si="8"/>
        <v>0</v>
      </c>
      <c r="Z18" s="12">
        <f t="shared" si="9"/>
        <v>1</v>
      </c>
      <c r="AA18" s="12">
        <f t="shared" si="10"/>
        <v>1</v>
      </c>
      <c r="AB18" s="12">
        <f t="shared" si="11"/>
        <v>0</v>
      </c>
      <c r="AC18" s="12">
        <f t="shared" si="12"/>
        <v>1</v>
      </c>
      <c r="AD18" s="12">
        <f t="shared" si="13"/>
        <v>0</v>
      </c>
      <c r="AE18" s="12">
        <f t="shared" si="14"/>
        <v>1</v>
      </c>
    </row>
    <row r="19" spans="1:40" x14ac:dyDescent="0.25">
      <c r="A19" s="9" t="s">
        <v>36</v>
      </c>
      <c r="B19" s="39">
        <f t="shared" si="0"/>
        <v>10</v>
      </c>
      <c r="C19" s="38" t="s">
        <v>53</v>
      </c>
      <c r="D19" s="8" t="s">
        <v>67</v>
      </c>
      <c r="E19" s="8" t="s">
        <v>69</v>
      </c>
      <c r="F19" s="8" t="s">
        <v>58</v>
      </c>
      <c r="G19" s="8" t="s">
        <v>59</v>
      </c>
      <c r="H19" s="8" t="s">
        <v>54</v>
      </c>
      <c r="I19" s="8" t="s">
        <v>111</v>
      </c>
      <c r="J19" s="8" t="s">
        <v>73</v>
      </c>
      <c r="K19" s="8" t="s">
        <v>65</v>
      </c>
      <c r="L19" s="8" t="s">
        <v>49</v>
      </c>
      <c r="M19" s="8" t="s">
        <v>61</v>
      </c>
      <c r="N19" s="8" t="s">
        <v>63</v>
      </c>
      <c r="O19" s="8" t="s">
        <v>92</v>
      </c>
      <c r="P19" s="8" t="s">
        <v>62</v>
      </c>
      <c r="R19" s="12">
        <f t="shared" si="1"/>
        <v>0</v>
      </c>
      <c r="S19" s="12">
        <f t="shared" si="2"/>
        <v>1</v>
      </c>
      <c r="T19" s="12">
        <f t="shared" si="3"/>
        <v>1</v>
      </c>
      <c r="U19" s="12">
        <f t="shared" si="4"/>
        <v>0</v>
      </c>
      <c r="V19" s="12">
        <f t="shared" si="5"/>
        <v>1</v>
      </c>
      <c r="W19" s="12">
        <f t="shared" si="6"/>
        <v>1</v>
      </c>
      <c r="X19" s="12">
        <f t="shared" si="7"/>
        <v>1</v>
      </c>
      <c r="Y19" s="12">
        <f t="shared" si="8"/>
        <v>0</v>
      </c>
      <c r="Z19" s="12">
        <f t="shared" si="9"/>
        <v>1</v>
      </c>
      <c r="AA19" s="12">
        <f t="shared" si="10"/>
        <v>1</v>
      </c>
      <c r="AB19" s="12">
        <f t="shared" si="11"/>
        <v>1</v>
      </c>
      <c r="AC19" s="12">
        <f t="shared" si="12"/>
        <v>1</v>
      </c>
      <c r="AD19" s="12">
        <f t="shared" si="13"/>
        <v>0</v>
      </c>
      <c r="AE19" s="12">
        <f t="shared" si="14"/>
        <v>1</v>
      </c>
    </row>
    <row r="20" spans="1:40" x14ac:dyDescent="0.25">
      <c r="A20" s="9" t="s">
        <v>37</v>
      </c>
      <c r="B20" s="39">
        <f t="shared" si="0"/>
        <v>9</v>
      </c>
      <c r="C20" s="38" t="s">
        <v>53</v>
      </c>
      <c r="D20" s="8" t="s">
        <v>67</v>
      </c>
      <c r="E20" s="8" t="s">
        <v>69</v>
      </c>
      <c r="F20" s="8" t="s">
        <v>58</v>
      </c>
      <c r="G20" s="8" t="s">
        <v>59</v>
      </c>
      <c r="H20" s="8" t="s">
        <v>54</v>
      </c>
      <c r="I20" s="8" t="s">
        <v>111</v>
      </c>
      <c r="J20" s="8" t="s">
        <v>73</v>
      </c>
      <c r="K20" s="8" t="s">
        <v>65</v>
      </c>
      <c r="L20" s="8" t="s">
        <v>49</v>
      </c>
      <c r="M20" s="8" t="s">
        <v>56</v>
      </c>
      <c r="N20" s="8" t="s">
        <v>63</v>
      </c>
      <c r="O20" s="8" t="s">
        <v>92</v>
      </c>
      <c r="P20" s="8" t="s">
        <v>62</v>
      </c>
      <c r="R20" s="12">
        <f t="shared" si="1"/>
        <v>0</v>
      </c>
      <c r="S20" s="12">
        <f t="shared" si="2"/>
        <v>1</v>
      </c>
      <c r="T20" s="12">
        <f t="shared" si="3"/>
        <v>1</v>
      </c>
      <c r="U20" s="12">
        <f t="shared" si="4"/>
        <v>0</v>
      </c>
      <c r="V20" s="12">
        <f t="shared" si="5"/>
        <v>1</v>
      </c>
      <c r="W20" s="12">
        <f t="shared" si="6"/>
        <v>1</v>
      </c>
      <c r="X20" s="12">
        <f t="shared" si="7"/>
        <v>1</v>
      </c>
      <c r="Y20" s="12">
        <f t="shared" si="8"/>
        <v>0</v>
      </c>
      <c r="Z20" s="12">
        <f t="shared" si="9"/>
        <v>1</v>
      </c>
      <c r="AA20" s="12">
        <f t="shared" si="10"/>
        <v>1</v>
      </c>
      <c r="AB20" s="12">
        <f t="shared" si="11"/>
        <v>0</v>
      </c>
      <c r="AC20" s="12">
        <f t="shared" si="12"/>
        <v>1</v>
      </c>
      <c r="AD20" s="12">
        <f t="shared" si="13"/>
        <v>0</v>
      </c>
      <c r="AE20" s="12">
        <f t="shared" si="14"/>
        <v>1</v>
      </c>
    </row>
    <row r="21" spans="1:40" x14ac:dyDescent="0.25">
      <c r="A21" s="9" t="s">
        <v>104</v>
      </c>
      <c r="B21" s="39">
        <f t="shared" si="0"/>
        <v>10</v>
      </c>
      <c r="C21" s="38" t="s">
        <v>53</v>
      </c>
      <c r="D21" s="8" t="s">
        <v>67</v>
      </c>
      <c r="E21" s="8" t="s">
        <v>69</v>
      </c>
      <c r="F21" s="8" t="s">
        <v>52</v>
      </c>
      <c r="G21" s="8" t="s">
        <v>59</v>
      </c>
      <c r="H21" s="8" t="s">
        <v>54</v>
      </c>
      <c r="I21" s="8" t="s">
        <v>111</v>
      </c>
      <c r="J21" s="8" t="s">
        <v>73</v>
      </c>
      <c r="K21" s="8" t="s">
        <v>65</v>
      </c>
      <c r="L21" s="8" t="s">
        <v>49</v>
      </c>
      <c r="M21" s="8" t="s">
        <v>56</v>
      </c>
      <c r="N21" s="8" t="s">
        <v>63</v>
      </c>
      <c r="O21" s="8" t="s">
        <v>92</v>
      </c>
      <c r="P21" s="8" t="s">
        <v>62</v>
      </c>
      <c r="R21" s="12">
        <f t="shared" si="1"/>
        <v>0</v>
      </c>
      <c r="S21" s="12">
        <f t="shared" si="2"/>
        <v>1</v>
      </c>
      <c r="T21" s="12">
        <f t="shared" si="3"/>
        <v>1</v>
      </c>
      <c r="U21" s="12">
        <f t="shared" si="4"/>
        <v>1</v>
      </c>
      <c r="V21" s="12">
        <f t="shared" si="5"/>
        <v>1</v>
      </c>
      <c r="W21" s="12">
        <f t="shared" si="6"/>
        <v>1</v>
      </c>
      <c r="X21" s="12">
        <f t="shared" si="7"/>
        <v>1</v>
      </c>
      <c r="Y21" s="12">
        <f t="shared" si="8"/>
        <v>0</v>
      </c>
      <c r="Z21" s="12">
        <f t="shared" si="9"/>
        <v>1</v>
      </c>
      <c r="AA21" s="12">
        <f t="shared" si="10"/>
        <v>1</v>
      </c>
      <c r="AB21" s="12">
        <f t="shared" si="11"/>
        <v>0</v>
      </c>
      <c r="AC21" s="12">
        <f t="shared" si="12"/>
        <v>1</v>
      </c>
      <c r="AD21" s="12">
        <f t="shared" si="13"/>
        <v>0</v>
      </c>
      <c r="AE21" s="12">
        <f t="shared" si="14"/>
        <v>1</v>
      </c>
    </row>
    <row r="22" spans="1:40" x14ac:dyDescent="0.25">
      <c r="A22" s="9" t="s">
        <v>105</v>
      </c>
      <c r="B22" s="39">
        <f t="shared" si="0"/>
        <v>11</v>
      </c>
      <c r="C22" s="38" t="s">
        <v>55</v>
      </c>
      <c r="D22" s="8" t="s">
        <v>67</v>
      </c>
      <c r="E22" s="8" t="s">
        <v>69</v>
      </c>
      <c r="F22" s="8" t="s">
        <v>52</v>
      </c>
      <c r="G22" s="8" t="s">
        <v>59</v>
      </c>
      <c r="H22" s="8" t="s">
        <v>54</v>
      </c>
      <c r="I22" s="8" t="s">
        <v>111</v>
      </c>
      <c r="J22" s="8" t="s">
        <v>73</v>
      </c>
      <c r="K22" s="8" t="s">
        <v>65</v>
      </c>
      <c r="L22" s="8" t="s">
        <v>49</v>
      </c>
      <c r="M22" s="8" t="s">
        <v>56</v>
      </c>
      <c r="N22" s="8" t="s">
        <v>63</v>
      </c>
      <c r="O22" s="8" t="s">
        <v>92</v>
      </c>
      <c r="P22" s="8" t="s">
        <v>62</v>
      </c>
      <c r="R22" s="12">
        <f t="shared" si="1"/>
        <v>1</v>
      </c>
      <c r="S22" s="12">
        <f t="shared" si="2"/>
        <v>1</v>
      </c>
      <c r="T22" s="12">
        <f t="shared" si="3"/>
        <v>1</v>
      </c>
      <c r="U22" s="12">
        <f t="shared" si="4"/>
        <v>1</v>
      </c>
      <c r="V22" s="12">
        <f t="shared" si="5"/>
        <v>1</v>
      </c>
      <c r="W22" s="12">
        <f t="shared" si="6"/>
        <v>1</v>
      </c>
      <c r="X22" s="12">
        <f t="shared" si="7"/>
        <v>1</v>
      </c>
      <c r="Y22" s="12">
        <f t="shared" si="8"/>
        <v>0</v>
      </c>
      <c r="Z22" s="12">
        <f t="shared" si="9"/>
        <v>1</v>
      </c>
      <c r="AA22" s="12">
        <f t="shared" si="10"/>
        <v>1</v>
      </c>
      <c r="AB22" s="12">
        <f t="shared" si="11"/>
        <v>0</v>
      </c>
      <c r="AC22" s="12">
        <f t="shared" si="12"/>
        <v>1</v>
      </c>
      <c r="AD22" s="12">
        <f t="shared" si="13"/>
        <v>0</v>
      </c>
      <c r="AE22" s="12">
        <f t="shared" si="14"/>
        <v>1</v>
      </c>
    </row>
    <row r="23" spans="1:40" x14ac:dyDescent="0.25">
      <c r="A23" s="9" t="s">
        <v>106</v>
      </c>
      <c r="B23" s="39">
        <f t="shared" si="0"/>
        <v>12</v>
      </c>
      <c r="C23" s="38" t="s">
        <v>55</v>
      </c>
      <c r="D23" s="8" t="s">
        <v>67</v>
      </c>
      <c r="E23" s="8" t="s">
        <v>69</v>
      </c>
      <c r="F23" s="8" t="s">
        <v>52</v>
      </c>
      <c r="G23" s="8" t="s">
        <v>59</v>
      </c>
      <c r="H23" s="8" t="s">
        <v>54</v>
      </c>
      <c r="I23" s="8" t="s">
        <v>111</v>
      </c>
      <c r="J23" s="8" t="s">
        <v>73</v>
      </c>
      <c r="K23" s="8" t="s">
        <v>65</v>
      </c>
      <c r="L23" s="8" t="s">
        <v>49</v>
      </c>
      <c r="M23" s="8" t="s">
        <v>61</v>
      </c>
      <c r="N23" s="8" t="s">
        <v>63</v>
      </c>
      <c r="O23" s="8" t="s">
        <v>92</v>
      </c>
      <c r="P23" s="8" t="s">
        <v>62</v>
      </c>
      <c r="R23" s="12">
        <f t="shared" si="1"/>
        <v>1</v>
      </c>
      <c r="S23" s="12">
        <f t="shared" si="2"/>
        <v>1</v>
      </c>
      <c r="T23" s="12">
        <f t="shared" si="3"/>
        <v>1</v>
      </c>
      <c r="U23" s="12">
        <f t="shared" si="4"/>
        <v>1</v>
      </c>
      <c r="V23" s="12">
        <f t="shared" si="5"/>
        <v>1</v>
      </c>
      <c r="W23" s="12">
        <f t="shared" si="6"/>
        <v>1</v>
      </c>
      <c r="X23" s="12">
        <f t="shared" si="7"/>
        <v>1</v>
      </c>
      <c r="Y23" s="12">
        <f t="shared" si="8"/>
        <v>0</v>
      </c>
      <c r="Z23" s="12">
        <f t="shared" si="9"/>
        <v>1</v>
      </c>
      <c r="AA23" s="12">
        <f t="shared" si="10"/>
        <v>1</v>
      </c>
      <c r="AB23" s="12">
        <f t="shared" si="11"/>
        <v>1</v>
      </c>
      <c r="AC23" s="12">
        <f t="shared" si="12"/>
        <v>1</v>
      </c>
      <c r="AD23" s="12">
        <f t="shared" si="13"/>
        <v>0</v>
      </c>
      <c r="AE23" s="12">
        <f t="shared" si="14"/>
        <v>1</v>
      </c>
    </row>
    <row r="24" spans="1:40" x14ac:dyDescent="0.25">
      <c r="A24" s="9" t="s">
        <v>107</v>
      </c>
      <c r="B24" s="39">
        <f t="shared" si="0"/>
        <v>9</v>
      </c>
      <c r="C24" s="38" t="s">
        <v>55</v>
      </c>
      <c r="D24" s="8" t="s">
        <v>57</v>
      </c>
      <c r="E24" s="8" t="s">
        <v>69</v>
      </c>
      <c r="F24" s="8" t="s">
        <v>58</v>
      </c>
      <c r="G24" s="8" t="s">
        <v>59</v>
      </c>
      <c r="H24" s="8" t="s">
        <v>54</v>
      </c>
      <c r="I24" s="8" t="s">
        <v>111</v>
      </c>
      <c r="J24" s="8" t="s">
        <v>73</v>
      </c>
      <c r="K24" s="8" t="s">
        <v>65</v>
      </c>
      <c r="L24" s="8" t="s">
        <v>49</v>
      </c>
      <c r="M24" s="8" t="s">
        <v>56</v>
      </c>
      <c r="N24" s="8" t="s">
        <v>63</v>
      </c>
      <c r="O24" s="8" t="s">
        <v>92</v>
      </c>
      <c r="P24" s="8" t="s">
        <v>62</v>
      </c>
      <c r="R24" s="12">
        <f t="shared" si="1"/>
        <v>1</v>
      </c>
      <c r="S24" s="12">
        <f t="shared" si="2"/>
        <v>0</v>
      </c>
      <c r="T24" s="12">
        <f t="shared" si="3"/>
        <v>1</v>
      </c>
      <c r="U24" s="12">
        <f t="shared" si="4"/>
        <v>0</v>
      </c>
      <c r="V24" s="12">
        <f t="shared" si="5"/>
        <v>1</v>
      </c>
      <c r="W24" s="12">
        <f t="shared" si="6"/>
        <v>1</v>
      </c>
      <c r="X24" s="12">
        <f t="shared" si="7"/>
        <v>1</v>
      </c>
      <c r="Y24" s="12">
        <f t="shared" si="8"/>
        <v>0</v>
      </c>
      <c r="Z24" s="12">
        <f t="shared" si="9"/>
        <v>1</v>
      </c>
      <c r="AA24" s="12">
        <f t="shared" si="10"/>
        <v>1</v>
      </c>
      <c r="AB24" s="12">
        <f t="shared" si="11"/>
        <v>0</v>
      </c>
      <c r="AC24" s="12">
        <f t="shared" si="12"/>
        <v>1</v>
      </c>
      <c r="AD24" s="12">
        <f t="shared" si="13"/>
        <v>0</v>
      </c>
      <c r="AE24" s="12">
        <f t="shared" si="14"/>
        <v>1</v>
      </c>
    </row>
    <row r="25" spans="1:40" ht="15.75" thickBot="1" x14ac:dyDescent="0.3">
      <c r="A25" s="40" t="s">
        <v>44</v>
      </c>
      <c r="B25" s="41">
        <f t="shared" si="0"/>
        <v>11</v>
      </c>
      <c r="C25" s="38" t="str">
        <f t="shared" ref="C25:P25" si="15">IF(C35&gt;0.5, C31, C32)</f>
        <v>Jax</v>
      </c>
      <c r="D25" s="8" t="str">
        <f t="shared" si="15"/>
        <v>Ariz</v>
      </c>
      <c r="E25" s="8" t="str">
        <f t="shared" si="15"/>
        <v>Tenn</v>
      </c>
      <c r="F25" s="8" t="str">
        <f t="shared" si="15"/>
        <v>Wash</v>
      </c>
      <c r="G25" s="8" t="str">
        <f t="shared" si="15"/>
        <v>NE</v>
      </c>
      <c r="H25" s="8" t="str">
        <f t="shared" si="15"/>
        <v>Pitt</v>
      </c>
      <c r="I25" s="8" t="str">
        <f t="shared" si="15"/>
        <v>NYG</v>
      </c>
      <c r="J25" s="8" t="str">
        <f t="shared" si="15"/>
        <v>NO</v>
      </c>
      <c r="K25" s="8" t="str">
        <f t="shared" si="15"/>
        <v>Houst</v>
      </c>
      <c r="L25" s="8" t="str">
        <f t="shared" si="15"/>
        <v>Indy</v>
      </c>
      <c r="M25" s="8" t="str">
        <f t="shared" si="15"/>
        <v>Den</v>
      </c>
      <c r="N25" s="8" t="str">
        <f t="shared" si="15"/>
        <v>Balt</v>
      </c>
      <c r="O25" s="8" t="str">
        <f t="shared" si="15"/>
        <v>GB</v>
      </c>
      <c r="P25" s="8" t="str">
        <f t="shared" si="15"/>
        <v>Dallas</v>
      </c>
      <c r="R25" s="12">
        <f t="shared" si="1"/>
        <v>1</v>
      </c>
      <c r="S25" s="12">
        <f t="shared" si="2"/>
        <v>1</v>
      </c>
      <c r="T25" s="12">
        <f t="shared" si="3"/>
        <v>1</v>
      </c>
      <c r="U25" s="12">
        <f t="shared" si="4"/>
        <v>1</v>
      </c>
      <c r="V25" s="12">
        <f t="shared" si="5"/>
        <v>1</v>
      </c>
      <c r="W25" s="12">
        <f t="shared" si="6"/>
        <v>1</v>
      </c>
      <c r="X25" s="12">
        <f t="shared" si="7"/>
        <v>1</v>
      </c>
      <c r="Y25" s="12">
        <f t="shared" si="8"/>
        <v>0</v>
      </c>
      <c r="Z25" s="12">
        <f t="shared" si="9"/>
        <v>1</v>
      </c>
      <c r="AA25" s="12">
        <f t="shared" si="10"/>
        <v>1</v>
      </c>
      <c r="AB25" s="12">
        <f t="shared" si="11"/>
        <v>0</v>
      </c>
      <c r="AC25" s="12">
        <f t="shared" si="12"/>
        <v>1</v>
      </c>
      <c r="AD25" s="12">
        <f t="shared" si="13"/>
        <v>0</v>
      </c>
      <c r="AE25" s="12">
        <f t="shared" si="14"/>
        <v>1</v>
      </c>
    </row>
    <row r="26" spans="1:40" x14ac:dyDescent="0.25">
      <c r="A26" s="34" t="s">
        <v>114</v>
      </c>
      <c r="B26" s="64" t="s">
        <v>45</v>
      </c>
    </row>
    <row r="27" spans="1:40" x14ac:dyDescent="0.25">
      <c r="A27" s="33"/>
      <c r="C27" s="8" t="s">
        <v>55</v>
      </c>
      <c r="D27" s="8" t="s">
        <v>67</v>
      </c>
      <c r="E27" s="8" t="s">
        <v>69</v>
      </c>
      <c r="F27" s="8" t="s">
        <v>52</v>
      </c>
      <c r="G27" s="8" t="s">
        <v>59</v>
      </c>
      <c r="H27" s="8" t="s">
        <v>54</v>
      </c>
      <c r="I27" s="8" t="s">
        <v>111</v>
      </c>
      <c r="J27" s="8" t="s">
        <v>71</v>
      </c>
      <c r="K27" s="8" t="s">
        <v>65</v>
      </c>
      <c r="L27" s="8" t="s">
        <v>49</v>
      </c>
      <c r="M27" s="8" t="s">
        <v>61</v>
      </c>
      <c r="N27" s="8" t="s">
        <v>63</v>
      </c>
      <c r="O27" s="8" t="s">
        <v>93</v>
      </c>
      <c r="P27" s="8" t="s">
        <v>62</v>
      </c>
    </row>
    <row r="28" spans="1:40" x14ac:dyDescent="0.25">
      <c r="A28" s="42"/>
      <c r="C28" s="12">
        <v>1</v>
      </c>
      <c r="D28" s="12">
        <v>1</v>
      </c>
      <c r="E28" s="12">
        <v>1</v>
      </c>
      <c r="F28" s="12">
        <v>1</v>
      </c>
      <c r="G28" s="12">
        <v>1</v>
      </c>
      <c r="H28" s="12">
        <v>1</v>
      </c>
      <c r="I28" s="12">
        <v>1</v>
      </c>
      <c r="J28" s="12">
        <v>1</v>
      </c>
      <c r="K28" s="12">
        <v>1</v>
      </c>
      <c r="L28" s="12">
        <v>1</v>
      </c>
      <c r="M28" s="12">
        <v>1</v>
      </c>
      <c r="N28" s="12">
        <v>1</v>
      </c>
      <c r="O28" s="12">
        <v>1</v>
      </c>
      <c r="P28" s="12">
        <v>1</v>
      </c>
    </row>
    <row r="30" spans="1:40" s="50" customFormat="1" x14ac:dyDescent="0.25">
      <c r="A30" s="48" t="s">
        <v>43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</row>
    <row r="31" spans="1:40" customFormat="1" x14ac:dyDescent="0.25">
      <c r="A31" s="51" t="s">
        <v>38</v>
      </c>
      <c r="B31" s="3"/>
      <c r="C31" s="3" t="s">
        <v>55</v>
      </c>
      <c r="D31" s="3" t="s">
        <v>67</v>
      </c>
      <c r="E31" s="3" t="s">
        <v>69</v>
      </c>
      <c r="F31" s="3" t="s">
        <v>52</v>
      </c>
      <c r="G31" s="3" t="s">
        <v>59</v>
      </c>
      <c r="H31" s="3" t="s">
        <v>54</v>
      </c>
      <c r="I31" s="3" t="s">
        <v>111</v>
      </c>
      <c r="J31" s="3" t="s">
        <v>73</v>
      </c>
      <c r="K31" s="3" t="s">
        <v>65</v>
      </c>
      <c r="L31" s="3" t="s">
        <v>49</v>
      </c>
      <c r="M31" s="3" t="s">
        <v>61</v>
      </c>
      <c r="N31" s="3" t="s">
        <v>63</v>
      </c>
      <c r="O31" s="3" t="s">
        <v>92</v>
      </c>
      <c r="P31" s="3" t="s">
        <v>62</v>
      </c>
      <c r="Q31" s="3"/>
      <c r="R31" s="3">
        <f t="shared" ref="R31:AE31" si="16">IF(C31=C$27,1,0)</f>
        <v>1</v>
      </c>
      <c r="S31" s="3">
        <f t="shared" si="16"/>
        <v>1</v>
      </c>
      <c r="T31" s="3">
        <f t="shared" si="16"/>
        <v>1</v>
      </c>
      <c r="U31" s="3">
        <f t="shared" si="16"/>
        <v>1</v>
      </c>
      <c r="V31" s="3">
        <f t="shared" si="16"/>
        <v>1</v>
      </c>
      <c r="W31" s="3">
        <f t="shared" si="16"/>
        <v>1</v>
      </c>
      <c r="X31" s="3">
        <f t="shared" si="16"/>
        <v>1</v>
      </c>
      <c r="Y31" s="3">
        <f t="shared" si="16"/>
        <v>0</v>
      </c>
      <c r="Z31" s="3">
        <f t="shared" si="16"/>
        <v>1</v>
      </c>
      <c r="AA31" s="3">
        <f t="shared" si="16"/>
        <v>1</v>
      </c>
      <c r="AB31" s="3">
        <f t="shared" si="16"/>
        <v>1</v>
      </c>
      <c r="AC31" s="3">
        <f t="shared" si="16"/>
        <v>1</v>
      </c>
      <c r="AD31" s="3">
        <f t="shared" si="16"/>
        <v>0</v>
      </c>
      <c r="AE31" s="3">
        <f t="shared" si="16"/>
        <v>1</v>
      </c>
      <c r="AF31" s="3"/>
      <c r="AG31" s="3"/>
      <c r="AH31" s="3"/>
      <c r="AI31" s="3"/>
      <c r="AJ31" s="3"/>
      <c r="AK31" s="3"/>
      <c r="AL31" s="3"/>
      <c r="AM31" s="3"/>
      <c r="AN31" s="3"/>
    </row>
    <row r="32" spans="1:40" customFormat="1" x14ac:dyDescent="0.25">
      <c r="A32" s="51" t="s">
        <v>39</v>
      </c>
      <c r="B32" s="3"/>
      <c r="C32" s="3" t="s">
        <v>53</v>
      </c>
      <c r="D32" s="3" t="s">
        <v>57</v>
      </c>
      <c r="E32" s="3" t="s">
        <v>68</v>
      </c>
      <c r="F32" s="3" t="s">
        <v>58</v>
      </c>
      <c r="G32" s="3" t="s">
        <v>110</v>
      </c>
      <c r="H32" s="3" t="s">
        <v>60</v>
      </c>
      <c r="I32" s="3" t="s">
        <v>72</v>
      </c>
      <c r="J32" s="3" t="s">
        <v>71</v>
      </c>
      <c r="K32" s="3" t="s">
        <v>74</v>
      </c>
      <c r="L32" s="3" t="s">
        <v>94</v>
      </c>
      <c r="M32" s="3" t="s">
        <v>56</v>
      </c>
      <c r="N32" s="3" t="s">
        <v>64</v>
      </c>
      <c r="O32" s="3" t="s">
        <v>93</v>
      </c>
      <c r="P32" s="3" t="s">
        <v>70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customFormat="1" x14ac:dyDescent="0.25">
      <c r="A33" s="51" t="s">
        <v>40</v>
      </c>
      <c r="B33" s="3"/>
      <c r="C33" s="3">
        <f t="shared" ref="C33:P33" si="17">COUNTIF(C3:C24,C$31)</f>
        <v>13</v>
      </c>
      <c r="D33" s="3">
        <f t="shared" si="17"/>
        <v>16</v>
      </c>
      <c r="E33" s="3">
        <f t="shared" si="17"/>
        <v>18</v>
      </c>
      <c r="F33" s="3">
        <f t="shared" si="17"/>
        <v>11</v>
      </c>
      <c r="G33" s="3">
        <f t="shared" si="17"/>
        <v>20</v>
      </c>
      <c r="H33" s="3">
        <f t="shared" si="17"/>
        <v>18</v>
      </c>
      <c r="I33" s="3">
        <f t="shared" si="17"/>
        <v>19</v>
      </c>
      <c r="J33" s="3">
        <f t="shared" si="17"/>
        <v>17</v>
      </c>
      <c r="K33" s="3">
        <f t="shared" si="17"/>
        <v>19</v>
      </c>
      <c r="L33" s="3">
        <f t="shared" si="17"/>
        <v>20</v>
      </c>
      <c r="M33" s="3">
        <f t="shared" si="17"/>
        <v>7</v>
      </c>
      <c r="N33" s="3">
        <f t="shared" si="17"/>
        <v>18</v>
      </c>
      <c r="O33" s="3">
        <f t="shared" si="17"/>
        <v>19</v>
      </c>
      <c r="P33" s="3">
        <f t="shared" si="17"/>
        <v>20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customFormat="1" x14ac:dyDescent="0.25">
      <c r="A34" s="51" t="s">
        <v>41</v>
      </c>
      <c r="B34" s="3"/>
      <c r="C34" s="3">
        <f t="shared" ref="C34:P34" si="18">COUNTIF(C3:C24,C$32)</f>
        <v>7</v>
      </c>
      <c r="D34" s="3">
        <f t="shared" si="18"/>
        <v>4</v>
      </c>
      <c r="E34" s="3">
        <f t="shared" si="18"/>
        <v>2</v>
      </c>
      <c r="F34" s="3">
        <f t="shared" si="18"/>
        <v>9</v>
      </c>
      <c r="G34" s="3">
        <f t="shared" si="18"/>
        <v>0</v>
      </c>
      <c r="H34" s="3">
        <f t="shared" si="18"/>
        <v>2</v>
      </c>
      <c r="I34" s="3">
        <f t="shared" si="18"/>
        <v>1</v>
      </c>
      <c r="J34" s="3">
        <f t="shared" si="18"/>
        <v>3</v>
      </c>
      <c r="K34" s="3">
        <f t="shared" si="18"/>
        <v>1</v>
      </c>
      <c r="L34" s="3">
        <f t="shared" si="18"/>
        <v>0</v>
      </c>
      <c r="M34" s="3">
        <f t="shared" si="18"/>
        <v>13</v>
      </c>
      <c r="N34" s="3">
        <f t="shared" si="18"/>
        <v>2</v>
      </c>
      <c r="O34" s="3">
        <f t="shared" si="18"/>
        <v>1</v>
      </c>
      <c r="P34" s="3">
        <f t="shared" si="18"/>
        <v>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customFormat="1" x14ac:dyDescent="0.25">
      <c r="A35" s="51" t="s">
        <v>42</v>
      </c>
      <c r="B35" s="3"/>
      <c r="C35" s="52">
        <f>C33/SUM(C33:C34)</f>
        <v>0.65</v>
      </c>
      <c r="D35" s="52">
        <f t="shared" ref="D35:P35" si="19">D33/SUM(D33:D34)</f>
        <v>0.8</v>
      </c>
      <c r="E35" s="52">
        <f t="shared" si="19"/>
        <v>0.9</v>
      </c>
      <c r="F35" s="52">
        <f t="shared" si="19"/>
        <v>0.55000000000000004</v>
      </c>
      <c r="G35" s="52">
        <f t="shared" si="19"/>
        <v>1</v>
      </c>
      <c r="H35" s="52">
        <f t="shared" si="19"/>
        <v>0.9</v>
      </c>
      <c r="I35" s="52">
        <f t="shared" si="19"/>
        <v>0.95</v>
      </c>
      <c r="J35" s="52">
        <f t="shared" si="19"/>
        <v>0.85</v>
      </c>
      <c r="K35" s="52">
        <f t="shared" si="19"/>
        <v>0.95</v>
      </c>
      <c r="L35" s="52">
        <f t="shared" si="19"/>
        <v>1</v>
      </c>
      <c r="M35" s="52">
        <f t="shared" si="19"/>
        <v>0.35</v>
      </c>
      <c r="N35" s="52">
        <f t="shared" si="19"/>
        <v>0.9</v>
      </c>
      <c r="O35" s="52">
        <f t="shared" si="19"/>
        <v>0.95</v>
      </c>
      <c r="P35" s="52">
        <f t="shared" si="19"/>
        <v>1</v>
      </c>
      <c r="Q35" s="52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7" spans="1:40" s="50" customFormat="1" x14ac:dyDescent="0.25">
      <c r="A37" s="48" t="s">
        <v>23</v>
      </c>
      <c r="B37" s="49">
        <f>SUM(R31:AE31)</f>
        <v>12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</row>
  </sheetData>
  <conditionalFormatting sqref="C3:C24">
    <cfRule type="cellIs" dxfId="260" priority="17" operator="notEqual">
      <formula>$C$27</formula>
    </cfRule>
  </conditionalFormatting>
  <conditionalFormatting sqref="D3:D24">
    <cfRule type="cellIs" dxfId="259" priority="18" operator="notEqual">
      <formula>$D$27</formula>
    </cfRule>
  </conditionalFormatting>
  <conditionalFormatting sqref="E3:E24">
    <cfRule type="cellIs" dxfId="258" priority="19" operator="notEqual">
      <formula>$E$27</formula>
    </cfRule>
  </conditionalFormatting>
  <conditionalFormatting sqref="F3:F24">
    <cfRule type="cellIs" dxfId="257" priority="20" operator="notEqual">
      <formula>$F$27</formula>
    </cfRule>
  </conditionalFormatting>
  <conditionalFormatting sqref="G3:G24">
    <cfRule type="cellIs" dxfId="256" priority="21" operator="notEqual">
      <formula>$G$27</formula>
    </cfRule>
  </conditionalFormatting>
  <conditionalFormatting sqref="H3:H24">
    <cfRule type="cellIs" dxfId="255" priority="22" operator="notEqual">
      <formula>$H$27</formula>
    </cfRule>
  </conditionalFormatting>
  <conditionalFormatting sqref="I3:I24">
    <cfRule type="cellIs" dxfId="254" priority="23" operator="notEqual">
      <formula>$I$27</formula>
    </cfRule>
  </conditionalFormatting>
  <conditionalFormatting sqref="J3:J24">
    <cfRule type="cellIs" dxfId="253" priority="24" operator="notEqual">
      <formula>$J$27</formula>
    </cfRule>
  </conditionalFormatting>
  <conditionalFormatting sqref="K3:K24">
    <cfRule type="cellIs" dxfId="252" priority="25" operator="notEqual">
      <formula>$K$27</formula>
    </cfRule>
  </conditionalFormatting>
  <conditionalFormatting sqref="L3:L24">
    <cfRule type="cellIs" dxfId="251" priority="26" operator="notEqual">
      <formula>$L$27</formula>
    </cfRule>
  </conditionalFormatting>
  <conditionalFormatting sqref="M3:M24">
    <cfRule type="cellIs" dxfId="250" priority="27" operator="notEqual">
      <formula>$M$27</formula>
    </cfRule>
  </conditionalFormatting>
  <conditionalFormatting sqref="N3:N24">
    <cfRule type="cellIs" dxfId="249" priority="28" operator="notEqual">
      <formula>$N$27</formula>
    </cfRule>
  </conditionalFormatting>
  <conditionalFormatting sqref="O3:O24">
    <cfRule type="cellIs" dxfId="248" priority="29" operator="notEqual">
      <formula>$O$27</formula>
    </cfRule>
  </conditionalFormatting>
  <conditionalFormatting sqref="P3:P24">
    <cfRule type="cellIs" dxfId="247" priority="30" operator="notEqual">
      <formula>$P$27</formula>
    </cfRule>
  </conditionalFormatting>
  <conditionalFormatting sqref="C25">
    <cfRule type="cellIs" dxfId="246" priority="1" operator="notEqual">
      <formula>$C$27</formula>
    </cfRule>
  </conditionalFormatting>
  <conditionalFormatting sqref="D25">
    <cfRule type="cellIs" dxfId="245" priority="2" operator="notEqual">
      <formula>$D$27</formula>
    </cfRule>
  </conditionalFormatting>
  <conditionalFormatting sqref="E25">
    <cfRule type="cellIs" dxfId="244" priority="3" operator="notEqual">
      <formula>$E$27</formula>
    </cfRule>
  </conditionalFormatting>
  <conditionalFormatting sqref="F25">
    <cfRule type="cellIs" dxfId="243" priority="4" operator="notEqual">
      <formula>$F$27</formula>
    </cfRule>
  </conditionalFormatting>
  <conditionalFormatting sqref="G25">
    <cfRule type="cellIs" dxfId="242" priority="5" operator="notEqual">
      <formula>$G$27</formula>
    </cfRule>
  </conditionalFormatting>
  <conditionalFormatting sqref="H25">
    <cfRule type="cellIs" dxfId="241" priority="6" operator="notEqual">
      <formula>$H$27</formula>
    </cfRule>
  </conditionalFormatting>
  <conditionalFormatting sqref="I25">
    <cfRule type="cellIs" dxfId="240" priority="7" operator="notEqual">
      <formula>$I$27</formula>
    </cfRule>
  </conditionalFormatting>
  <conditionalFormatting sqref="J25">
    <cfRule type="cellIs" dxfId="239" priority="8" operator="notEqual">
      <formula>$J$27</formula>
    </cfRule>
  </conditionalFormatting>
  <conditionalFormatting sqref="K25">
    <cfRule type="cellIs" dxfId="238" priority="9" operator="notEqual">
      <formula>$K$27</formula>
    </cfRule>
  </conditionalFormatting>
  <conditionalFormatting sqref="L25">
    <cfRule type="cellIs" dxfId="237" priority="10" operator="notEqual">
      <formula>$L$27</formula>
    </cfRule>
  </conditionalFormatting>
  <conditionalFormatting sqref="M25">
    <cfRule type="cellIs" dxfId="236" priority="11" operator="notEqual">
      <formula>$M$27</formula>
    </cfRule>
  </conditionalFormatting>
  <conditionalFormatting sqref="N25">
    <cfRule type="cellIs" dxfId="235" priority="12" operator="notEqual">
      <formula>$N$27</formula>
    </cfRule>
  </conditionalFormatting>
  <conditionalFormatting sqref="O25">
    <cfRule type="cellIs" dxfId="234" priority="13" operator="notEqual">
      <formula>$O$27</formula>
    </cfRule>
  </conditionalFormatting>
  <conditionalFormatting sqref="P25">
    <cfRule type="cellIs" dxfId="233" priority="14" operator="notEqual">
      <formula>$P$27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3" customWidth="1"/>
    <col min="2" max="2" width="7.42578125" style="12" bestFit="1" customWidth="1"/>
    <col min="3" max="4" width="6.5703125" style="12" bestFit="1" customWidth="1"/>
    <col min="5" max="5" width="7.5703125" style="12" bestFit="1" customWidth="1"/>
    <col min="6" max="6" width="6.85546875" style="12" bestFit="1" customWidth="1"/>
    <col min="7" max="7" width="7.140625" style="12" bestFit="1" customWidth="1"/>
    <col min="8" max="11" width="6.5703125" style="12" bestFit="1" customWidth="1"/>
    <col min="12" max="12" width="7.28515625" style="12" bestFit="1" customWidth="1"/>
    <col min="13" max="15" width="6.5703125" style="12" bestFit="1" customWidth="1"/>
    <col min="16" max="16" width="2.7109375" style="12" customWidth="1"/>
    <col min="17" max="17" width="2" style="12" customWidth="1"/>
    <col min="18" max="29" width="2" style="12" bestFit="1" customWidth="1"/>
    <col min="30" max="30" width="2.7109375" style="12" customWidth="1"/>
    <col min="31" max="16384" width="8.85546875" style="18"/>
  </cols>
  <sheetData>
    <row r="1" spans="1:29" ht="15.75" x14ac:dyDescent="0.25">
      <c r="A1" s="35" t="s">
        <v>122</v>
      </c>
      <c r="B1" s="36"/>
    </row>
    <row r="2" spans="1:29" ht="15.75" thickBot="1" x14ac:dyDescent="0.3">
      <c r="A2" s="26"/>
      <c r="B2" s="26" t="s">
        <v>0</v>
      </c>
    </row>
    <row r="3" spans="1:29" x14ac:dyDescent="0.25">
      <c r="A3" s="32" t="s">
        <v>28</v>
      </c>
      <c r="B3" s="37">
        <f>SUM(Q3:AC3)</f>
        <v>8</v>
      </c>
      <c r="C3" s="38" t="s">
        <v>63</v>
      </c>
      <c r="D3" s="8" t="s">
        <v>93</v>
      </c>
      <c r="E3" s="8" t="s">
        <v>110</v>
      </c>
      <c r="F3" s="8" t="s">
        <v>92</v>
      </c>
      <c r="G3" s="8" t="s">
        <v>55</v>
      </c>
      <c r="H3" s="8" t="s">
        <v>66</v>
      </c>
      <c r="I3" s="8" t="s">
        <v>50</v>
      </c>
      <c r="J3" s="8" t="s">
        <v>69</v>
      </c>
      <c r="K3" s="8" t="s">
        <v>67</v>
      </c>
      <c r="L3" s="8" t="s">
        <v>59</v>
      </c>
      <c r="M3" s="8" t="s">
        <v>61</v>
      </c>
      <c r="N3" s="8" t="s">
        <v>60</v>
      </c>
      <c r="O3" s="8" t="s">
        <v>111</v>
      </c>
      <c r="Q3" s="12">
        <f t="shared" ref="Q3:Q25" si="0">IF(C3=$C$27,1,0)</f>
        <v>1</v>
      </c>
      <c r="R3" s="12">
        <f t="shared" ref="R3:R15" si="1">IF(D3=$D$27,1,0)</f>
        <v>0</v>
      </c>
      <c r="S3" s="12">
        <f t="shared" ref="S3:S25" si="2">IF(E3=$E$27,1,0)</f>
        <v>1</v>
      </c>
      <c r="T3" s="12">
        <f t="shared" ref="T3:T25" si="3">IF(F3=$F$27,1,0)</f>
        <v>1</v>
      </c>
      <c r="U3" s="12">
        <f t="shared" ref="U3:U25" si="4">IF(G3=$G$27,1,0)</f>
        <v>1</v>
      </c>
      <c r="V3" s="12">
        <f t="shared" ref="V3:V15" si="5">IF(H3=$H$27,1,0)</f>
        <v>0</v>
      </c>
      <c r="W3" s="12">
        <f t="shared" ref="W3:W25" si="6">IF(I3=$I$27,1,0)</f>
        <v>1</v>
      </c>
      <c r="X3" s="12">
        <f t="shared" ref="X3:X25" si="7">IF(J3=$J$27,1,0)</f>
        <v>0</v>
      </c>
      <c r="Y3" s="12">
        <f t="shared" ref="Y3:Y15" si="8">IF(K3=$K$27,1,0)</f>
        <v>0</v>
      </c>
      <c r="Z3" s="12">
        <f t="shared" ref="Z3:Z25" si="9">IF(L3=$L$27,1,0)</f>
        <v>1</v>
      </c>
      <c r="AA3" s="12">
        <f t="shared" ref="AA3:AA25" si="10">IF(M3=$M$27,1,0)</f>
        <v>1</v>
      </c>
      <c r="AB3" s="12">
        <f t="shared" ref="AB3:AB15" si="11">IF(N3=$N$27,1,0)</f>
        <v>0</v>
      </c>
      <c r="AC3" s="12">
        <f t="shared" ref="AC3:AC25" si="12">IF(O3=$O$27,1,0)</f>
        <v>1</v>
      </c>
    </row>
    <row r="4" spans="1:29" x14ac:dyDescent="0.25">
      <c r="A4" s="9" t="s">
        <v>29</v>
      </c>
      <c r="B4" s="39">
        <f>SUM(Q4:AC4)</f>
        <v>9</v>
      </c>
      <c r="C4" s="38" t="s">
        <v>63</v>
      </c>
      <c r="D4" s="8" t="s">
        <v>51</v>
      </c>
      <c r="E4" s="8" t="s">
        <v>110</v>
      </c>
      <c r="F4" s="8" t="s">
        <v>92</v>
      </c>
      <c r="G4" s="8" t="s">
        <v>55</v>
      </c>
      <c r="H4" s="8" t="s">
        <v>66</v>
      </c>
      <c r="I4" s="8" t="s">
        <v>50</v>
      </c>
      <c r="J4" s="8" t="s">
        <v>69</v>
      </c>
      <c r="K4" s="8" t="s">
        <v>67</v>
      </c>
      <c r="L4" s="8" t="s">
        <v>59</v>
      </c>
      <c r="M4" s="8" t="s">
        <v>61</v>
      </c>
      <c r="N4" s="8" t="s">
        <v>60</v>
      </c>
      <c r="O4" s="8" t="s">
        <v>111</v>
      </c>
      <c r="Q4" s="12">
        <f t="shared" si="0"/>
        <v>1</v>
      </c>
      <c r="R4" s="12">
        <f t="shared" si="1"/>
        <v>1</v>
      </c>
      <c r="S4" s="12">
        <f t="shared" si="2"/>
        <v>1</v>
      </c>
      <c r="T4" s="12">
        <f t="shared" si="3"/>
        <v>1</v>
      </c>
      <c r="U4" s="12">
        <f t="shared" si="4"/>
        <v>1</v>
      </c>
      <c r="V4" s="12">
        <f t="shared" si="5"/>
        <v>0</v>
      </c>
      <c r="W4" s="12">
        <f t="shared" si="6"/>
        <v>1</v>
      </c>
      <c r="X4" s="12">
        <f t="shared" si="7"/>
        <v>0</v>
      </c>
      <c r="Y4" s="12">
        <f t="shared" si="8"/>
        <v>0</v>
      </c>
      <c r="Z4" s="12">
        <f t="shared" si="9"/>
        <v>1</v>
      </c>
      <c r="AA4" s="12">
        <f t="shared" si="10"/>
        <v>1</v>
      </c>
      <c r="AB4" s="12">
        <f t="shared" si="11"/>
        <v>0</v>
      </c>
      <c r="AC4" s="12">
        <f t="shared" si="12"/>
        <v>1</v>
      </c>
    </row>
    <row r="5" spans="1:29" x14ac:dyDescent="0.25">
      <c r="A5" s="9" t="s">
        <v>95</v>
      </c>
      <c r="B5" s="71">
        <v>3</v>
      </c>
      <c r="C5" s="38" t="s">
        <v>115</v>
      </c>
      <c r="D5" s="8" t="s">
        <v>115</v>
      </c>
      <c r="E5" s="8" t="s">
        <v>115</v>
      </c>
      <c r="F5" s="8" t="s">
        <v>115</v>
      </c>
      <c r="G5" s="8" t="s">
        <v>115</v>
      </c>
      <c r="H5" s="8" t="s">
        <v>115</v>
      </c>
      <c r="I5" s="8" t="s">
        <v>115</v>
      </c>
      <c r="J5" s="8" t="s">
        <v>115</v>
      </c>
      <c r="K5" s="8" t="s">
        <v>115</v>
      </c>
      <c r="L5" s="8" t="s">
        <v>115</v>
      </c>
      <c r="M5" s="8" t="s">
        <v>115</v>
      </c>
      <c r="N5" s="8" t="s">
        <v>115</v>
      </c>
      <c r="O5" s="8" t="s">
        <v>115</v>
      </c>
      <c r="Q5" s="12">
        <f t="shared" si="0"/>
        <v>0</v>
      </c>
      <c r="R5" s="12">
        <f t="shared" si="1"/>
        <v>0</v>
      </c>
      <c r="S5" s="12">
        <f t="shared" si="2"/>
        <v>0</v>
      </c>
      <c r="T5" s="12">
        <f t="shared" si="3"/>
        <v>0</v>
      </c>
      <c r="U5" s="12">
        <f t="shared" si="4"/>
        <v>0</v>
      </c>
      <c r="V5" s="12">
        <f t="shared" si="5"/>
        <v>0</v>
      </c>
      <c r="W5" s="12">
        <f t="shared" si="6"/>
        <v>0</v>
      </c>
      <c r="X5" s="12">
        <f t="shared" si="7"/>
        <v>0</v>
      </c>
      <c r="Y5" s="12">
        <f t="shared" si="8"/>
        <v>0</v>
      </c>
      <c r="Z5" s="12">
        <f t="shared" si="9"/>
        <v>0</v>
      </c>
      <c r="AA5" s="12">
        <f t="shared" si="10"/>
        <v>0</v>
      </c>
      <c r="AB5" s="12">
        <f t="shared" si="11"/>
        <v>0</v>
      </c>
      <c r="AC5" s="12">
        <f t="shared" si="12"/>
        <v>0</v>
      </c>
    </row>
    <row r="6" spans="1:29" x14ac:dyDescent="0.25">
      <c r="A6" s="9" t="s">
        <v>96</v>
      </c>
      <c r="B6" s="39">
        <f>SUM(Q6:AC6)</f>
        <v>7</v>
      </c>
      <c r="C6" s="38" t="s">
        <v>63</v>
      </c>
      <c r="D6" s="8" t="s">
        <v>93</v>
      </c>
      <c r="E6" s="8" t="s">
        <v>110</v>
      </c>
      <c r="F6" s="8" t="s">
        <v>92</v>
      </c>
      <c r="G6" s="8" t="s">
        <v>55</v>
      </c>
      <c r="H6" s="8" t="s">
        <v>66</v>
      </c>
      <c r="I6" s="8" t="s">
        <v>50</v>
      </c>
      <c r="J6" s="8" t="s">
        <v>69</v>
      </c>
      <c r="K6" s="8" t="s">
        <v>67</v>
      </c>
      <c r="L6" s="8" t="s">
        <v>62</v>
      </c>
      <c r="M6" s="8" t="s">
        <v>61</v>
      </c>
      <c r="N6" s="8" t="s">
        <v>60</v>
      </c>
      <c r="O6" s="8" t="s">
        <v>111</v>
      </c>
      <c r="Q6" s="12">
        <f t="shared" si="0"/>
        <v>1</v>
      </c>
      <c r="R6" s="12">
        <f t="shared" si="1"/>
        <v>0</v>
      </c>
      <c r="S6" s="12">
        <f t="shared" si="2"/>
        <v>1</v>
      </c>
      <c r="T6" s="12">
        <f t="shared" si="3"/>
        <v>1</v>
      </c>
      <c r="U6" s="12">
        <f t="shared" si="4"/>
        <v>1</v>
      </c>
      <c r="V6" s="12">
        <f t="shared" si="5"/>
        <v>0</v>
      </c>
      <c r="W6" s="12">
        <f t="shared" si="6"/>
        <v>1</v>
      </c>
      <c r="X6" s="12">
        <f t="shared" si="7"/>
        <v>0</v>
      </c>
      <c r="Y6" s="12">
        <f t="shared" si="8"/>
        <v>0</v>
      </c>
      <c r="Z6" s="12">
        <f t="shared" si="9"/>
        <v>0</v>
      </c>
      <c r="AA6" s="12">
        <f t="shared" si="10"/>
        <v>1</v>
      </c>
      <c r="AB6" s="12">
        <f t="shared" si="11"/>
        <v>0</v>
      </c>
      <c r="AC6" s="12">
        <f t="shared" si="12"/>
        <v>1</v>
      </c>
    </row>
    <row r="7" spans="1:29" x14ac:dyDescent="0.25">
      <c r="A7" s="9" t="s">
        <v>97</v>
      </c>
      <c r="B7" s="71">
        <v>3</v>
      </c>
      <c r="C7" s="38" t="s">
        <v>115</v>
      </c>
      <c r="D7" s="8" t="s">
        <v>115</v>
      </c>
      <c r="E7" s="8" t="s">
        <v>115</v>
      </c>
      <c r="F7" s="8" t="s">
        <v>115</v>
      </c>
      <c r="G7" s="8" t="s">
        <v>115</v>
      </c>
      <c r="H7" s="8" t="s">
        <v>115</v>
      </c>
      <c r="I7" s="8" t="s">
        <v>115</v>
      </c>
      <c r="J7" s="8" t="s">
        <v>115</v>
      </c>
      <c r="K7" s="8" t="s">
        <v>115</v>
      </c>
      <c r="L7" s="8" t="s">
        <v>115</v>
      </c>
      <c r="M7" s="8" t="s">
        <v>115</v>
      </c>
      <c r="N7" s="8" t="s">
        <v>115</v>
      </c>
      <c r="O7" s="8" t="s">
        <v>115</v>
      </c>
      <c r="Q7" s="12">
        <f t="shared" si="0"/>
        <v>0</v>
      </c>
      <c r="R7" s="12">
        <f t="shared" si="1"/>
        <v>0</v>
      </c>
      <c r="S7" s="12">
        <f t="shared" si="2"/>
        <v>0</v>
      </c>
      <c r="T7" s="12">
        <f t="shared" si="3"/>
        <v>0</v>
      </c>
      <c r="U7" s="12">
        <f t="shared" si="4"/>
        <v>0</v>
      </c>
      <c r="V7" s="12">
        <f t="shared" si="5"/>
        <v>0</v>
      </c>
      <c r="W7" s="12">
        <f t="shared" si="6"/>
        <v>0</v>
      </c>
      <c r="X7" s="12">
        <f t="shared" si="7"/>
        <v>0</v>
      </c>
      <c r="Y7" s="12">
        <f t="shared" si="8"/>
        <v>0</v>
      </c>
      <c r="Z7" s="12">
        <f t="shared" si="9"/>
        <v>0</v>
      </c>
      <c r="AA7" s="12">
        <f t="shared" si="10"/>
        <v>0</v>
      </c>
      <c r="AB7" s="12">
        <f t="shared" si="11"/>
        <v>0</v>
      </c>
      <c r="AC7" s="12">
        <f t="shared" si="12"/>
        <v>0</v>
      </c>
    </row>
    <row r="8" spans="1:29" x14ac:dyDescent="0.25">
      <c r="A8" s="9" t="s">
        <v>30</v>
      </c>
      <c r="B8" s="39">
        <f t="shared" ref="B8:B23" si="13">SUM(Q8:AC8)</f>
        <v>7</v>
      </c>
      <c r="C8" s="38" t="s">
        <v>63</v>
      </c>
      <c r="D8" s="8" t="s">
        <v>93</v>
      </c>
      <c r="E8" s="8" t="s">
        <v>110</v>
      </c>
      <c r="F8" s="8" t="s">
        <v>52</v>
      </c>
      <c r="G8" s="8" t="s">
        <v>65</v>
      </c>
      <c r="H8" s="8" t="s">
        <v>53</v>
      </c>
      <c r="I8" s="8" t="s">
        <v>72</v>
      </c>
      <c r="J8" s="8" t="s">
        <v>69</v>
      </c>
      <c r="K8" s="8" t="s">
        <v>71</v>
      </c>
      <c r="L8" s="8" t="s">
        <v>59</v>
      </c>
      <c r="M8" s="8" t="s">
        <v>61</v>
      </c>
      <c r="N8" s="8" t="s">
        <v>60</v>
      </c>
      <c r="O8" s="8" t="s">
        <v>111</v>
      </c>
      <c r="Q8" s="12">
        <f t="shared" si="0"/>
        <v>1</v>
      </c>
      <c r="R8" s="12">
        <f t="shared" si="1"/>
        <v>0</v>
      </c>
      <c r="S8" s="12">
        <f t="shared" si="2"/>
        <v>1</v>
      </c>
      <c r="T8" s="12">
        <f t="shared" si="3"/>
        <v>0</v>
      </c>
      <c r="U8" s="12">
        <f t="shared" si="4"/>
        <v>0</v>
      </c>
      <c r="V8" s="12">
        <f t="shared" si="5"/>
        <v>1</v>
      </c>
      <c r="W8" s="12">
        <f t="shared" si="6"/>
        <v>0</v>
      </c>
      <c r="X8" s="12">
        <f t="shared" si="7"/>
        <v>0</v>
      </c>
      <c r="Y8" s="12">
        <f t="shared" si="8"/>
        <v>1</v>
      </c>
      <c r="Z8" s="12">
        <f t="shared" si="9"/>
        <v>1</v>
      </c>
      <c r="AA8" s="12">
        <f t="shared" si="10"/>
        <v>1</v>
      </c>
      <c r="AB8" s="12">
        <f t="shared" si="11"/>
        <v>0</v>
      </c>
      <c r="AC8" s="12">
        <f t="shared" si="12"/>
        <v>1</v>
      </c>
    </row>
    <row r="9" spans="1:29" x14ac:dyDescent="0.25">
      <c r="A9" s="9" t="s">
        <v>31</v>
      </c>
      <c r="B9" s="39">
        <f t="shared" si="13"/>
        <v>9</v>
      </c>
      <c r="C9" s="38" t="s">
        <v>63</v>
      </c>
      <c r="D9" s="8" t="s">
        <v>51</v>
      </c>
      <c r="E9" s="8" t="s">
        <v>110</v>
      </c>
      <c r="F9" s="8" t="s">
        <v>92</v>
      </c>
      <c r="G9" s="8" t="s">
        <v>55</v>
      </c>
      <c r="H9" s="8" t="s">
        <v>66</v>
      </c>
      <c r="I9" s="8" t="s">
        <v>50</v>
      </c>
      <c r="J9" s="8" t="s">
        <v>69</v>
      </c>
      <c r="K9" s="8" t="s">
        <v>67</v>
      </c>
      <c r="L9" s="8" t="s">
        <v>59</v>
      </c>
      <c r="M9" s="8" t="s">
        <v>61</v>
      </c>
      <c r="N9" s="8" t="s">
        <v>60</v>
      </c>
      <c r="O9" s="8" t="s">
        <v>111</v>
      </c>
      <c r="Q9" s="12">
        <f t="shared" si="0"/>
        <v>1</v>
      </c>
      <c r="R9" s="12">
        <f t="shared" si="1"/>
        <v>1</v>
      </c>
      <c r="S9" s="12">
        <f t="shared" si="2"/>
        <v>1</v>
      </c>
      <c r="T9" s="12">
        <f t="shared" si="3"/>
        <v>1</v>
      </c>
      <c r="U9" s="12">
        <f t="shared" si="4"/>
        <v>1</v>
      </c>
      <c r="V9" s="12">
        <f t="shared" si="5"/>
        <v>0</v>
      </c>
      <c r="W9" s="12">
        <f t="shared" si="6"/>
        <v>1</v>
      </c>
      <c r="X9" s="12">
        <f t="shared" si="7"/>
        <v>0</v>
      </c>
      <c r="Y9" s="12">
        <f t="shared" si="8"/>
        <v>0</v>
      </c>
      <c r="Z9" s="12">
        <f t="shared" si="9"/>
        <v>1</v>
      </c>
      <c r="AA9" s="12">
        <f t="shared" si="10"/>
        <v>1</v>
      </c>
      <c r="AB9" s="12">
        <f t="shared" si="11"/>
        <v>0</v>
      </c>
      <c r="AC9" s="12">
        <f t="shared" si="12"/>
        <v>1</v>
      </c>
    </row>
    <row r="10" spans="1:29" x14ac:dyDescent="0.25">
      <c r="A10" s="9" t="s">
        <v>33</v>
      </c>
      <c r="B10" s="39">
        <f t="shared" si="13"/>
        <v>7</v>
      </c>
      <c r="C10" s="38" t="s">
        <v>63</v>
      </c>
      <c r="D10" s="8" t="s">
        <v>93</v>
      </c>
      <c r="E10" s="8" t="s">
        <v>110</v>
      </c>
      <c r="F10" s="8" t="s">
        <v>92</v>
      </c>
      <c r="G10" s="8" t="s">
        <v>65</v>
      </c>
      <c r="H10" s="8" t="s">
        <v>66</v>
      </c>
      <c r="I10" s="8" t="s">
        <v>50</v>
      </c>
      <c r="J10" s="8" t="s">
        <v>69</v>
      </c>
      <c r="K10" s="8" t="s">
        <v>67</v>
      </c>
      <c r="L10" s="8" t="s">
        <v>62</v>
      </c>
      <c r="M10" s="8" t="s">
        <v>61</v>
      </c>
      <c r="N10" s="8" t="s">
        <v>73</v>
      </c>
      <c r="O10" s="8" t="s">
        <v>111</v>
      </c>
      <c r="Q10" s="12">
        <f t="shared" si="0"/>
        <v>1</v>
      </c>
      <c r="R10" s="12">
        <f t="shared" si="1"/>
        <v>0</v>
      </c>
      <c r="S10" s="12">
        <f t="shared" si="2"/>
        <v>1</v>
      </c>
      <c r="T10" s="12">
        <f t="shared" si="3"/>
        <v>1</v>
      </c>
      <c r="U10" s="12">
        <f t="shared" si="4"/>
        <v>0</v>
      </c>
      <c r="V10" s="12">
        <f t="shared" si="5"/>
        <v>0</v>
      </c>
      <c r="W10" s="12">
        <f t="shared" si="6"/>
        <v>1</v>
      </c>
      <c r="X10" s="12">
        <f t="shared" si="7"/>
        <v>0</v>
      </c>
      <c r="Y10" s="12">
        <f t="shared" si="8"/>
        <v>0</v>
      </c>
      <c r="Z10" s="12">
        <f t="shared" si="9"/>
        <v>0</v>
      </c>
      <c r="AA10" s="12">
        <f t="shared" si="10"/>
        <v>1</v>
      </c>
      <c r="AB10" s="12">
        <f t="shared" si="11"/>
        <v>1</v>
      </c>
      <c r="AC10" s="12">
        <f t="shared" si="12"/>
        <v>1</v>
      </c>
    </row>
    <row r="11" spans="1:29" x14ac:dyDescent="0.25">
      <c r="A11" s="9" t="s">
        <v>98</v>
      </c>
      <c r="B11" s="39">
        <f t="shared" si="13"/>
        <v>8</v>
      </c>
      <c r="C11" s="38" t="s">
        <v>63</v>
      </c>
      <c r="D11" s="8" t="s">
        <v>93</v>
      </c>
      <c r="E11" s="8" t="s">
        <v>110</v>
      </c>
      <c r="F11" s="8" t="s">
        <v>92</v>
      </c>
      <c r="G11" s="8" t="s">
        <v>55</v>
      </c>
      <c r="H11" s="8" t="s">
        <v>66</v>
      </c>
      <c r="I11" s="8" t="s">
        <v>50</v>
      </c>
      <c r="J11" s="8" t="s">
        <v>69</v>
      </c>
      <c r="K11" s="8" t="s">
        <v>67</v>
      </c>
      <c r="L11" s="8" t="s">
        <v>59</v>
      </c>
      <c r="M11" s="8" t="s">
        <v>61</v>
      </c>
      <c r="N11" s="8" t="s">
        <v>60</v>
      </c>
      <c r="O11" s="8" t="s">
        <v>111</v>
      </c>
      <c r="Q11" s="12">
        <f t="shared" si="0"/>
        <v>1</v>
      </c>
      <c r="R11" s="12">
        <f t="shared" si="1"/>
        <v>0</v>
      </c>
      <c r="S11" s="12">
        <f t="shared" si="2"/>
        <v>1</v>
      </c>
      <c r="T11" s="12">
        <f t="shared" si="3"/>
        <v>1</v>
      </c>
      <c r="U11" s="12">
        <f t="shared" si="4"/>
        <v>1</v>
      </c>
      <c r="V11" s="12">
        <f t="shared" si="5"/>
        <v>0</v>
      </c>
      <c r="W11" s="12">
        <f t="shared" si="6"/>
        <v>1</v>
      </c>
      <c r="X11" s="12">
        <f t="shared" si="7"/>
        <v>0</v>
      </c>
      <c r="Y11" s="12">
        <f t="shared" si="8"/>
        <v>0</v>
      </c>
      <c r="Z11" s="12">
        <f t="shared" si="9"/>
        <v>1</v>
      </c>
      <c r="AA11" s="12">
        <f t="shared" si="10"/>
        <v>1</v>
      </c>
      <c r="AB11" s="12">
        <f t="shared" si="11"/>
        <v>0</v>
      </c>
      <c r="AC11" s="12">
        <f t="shared" si="12"/>
        <v>1</v>
      </c>
    </row>
    <row r="12" spans="1:29" x14ac:dyDescent="0.25">
      <c r="A12" s="9" t="s">
        <v>99</v>
      </c>
      <c r="B12" s="39">
        <f t="shared" si="13"/>
        <v>8</v>
      </c>
      <c r="C12" s="38" t="s">
        <v>63</v>
      </c>
      <c r="D12" s="8" t="s">
        <v>93</v>
      </c>
      <c r="E12" s="8" t="s">
        <v>110</v>
      </c>
      <c r="F12" s="8" t="s">
        <v>52</v>
      </c>
      <c r="G12" s="8" t="s">
        <v>55</v>
      </c>
      <c r="H12" s="8" t="s">
        <v>66</v>
      </c>
      <c r="I12" s="8" t="s">
        <v>50</v>
      </c>
      <c r="J12" s="8" t="s">
        <v>94</v>
      </c>
      <c r="K12" s="8" t="s">
        <v>67</v>
      </c>
      <c r="L12" s="8" t="s">
        <v>59</v>
      </c>
      <c r="M12" s="8" t="s">
        <v>61</v>
      </c>
      <c r="N12" s="8" t="s">
        <v>60</v>
      </c>
      <c r="O12" s="8" t="s">
        <v>111</v>
      </c>
      <c r="Q12" s="12">
        <f t="shared" si="0"/>
        <v>1</v>
      </c>
      <c r="R12" s="12">
        <f t="shared" si="1"/>
        <v>0</v>
      </c>
      <c r="S12" s="12">
        <f t="shared" si="2"/>
        <v>1</v>
      </c>
      <c r="T12" s="12">
        <f t="shared" si="3"/>
        <v>0</v>
      </c>
      <c r="U12" s="12">
        <f t="shared" si="4"/>
        <v>1</v>
      </c>
      <c r="V12" s="12">
        <f t="shared" si="5"/>
        <v>0</v>
      </c>
      <c r="W12" s="12">
        <f t="shared" si="6"/>
        <v>1</v>
      </c>
      <c r="X12" s="12">
        <f t="shared" si="7"/>
        <v>1</v>
      </c>
      <c r="Y12" s="12">
        <f t="shared" si="8"/>
        <v>0</v>
      </c>
      <c r="Z12" s="12">
        <f t="shared" si="9"/>
        <v>1</v>
      </c>
      <c r="AA12" s="12">
        <f t="shared" si="10"/>
        <v>1</v>
      </c>
      <c r="AB12" s="12">
        <f t="shared" si="11"/>
        <v>0</v>
      </c>
      <c r="AC12" s="12">
        <f t="shared" si="12"/>
        <v>1</v>
      </c>
    </row>
    <row r="13" spans="1:29" x14ac:dyDescent="0.25">
      <c r="A13" s="9" t="s">
        <v>100</v>
      </c>
      <c r="B13" s="39">
        <f t="shared" si="13"/>
        <v>8</v>
      </c>
      <c r="C13" s="38" t="s">
        <v>63</v>
      </c>
      <c r="D13" s="8" t="s">
        <v>93</v>
      </c>
      <c r="E13" s="8" t="s">
        <v>110</v>
      </c>
      <c r="F13" s="8" t="s">
        <v>92</v>
      </c>
      <c r="G13" s="8" t="s">
        <v>65</v>
      </c>
      <c r="H13" s="8" t="s">
        <v>66</v>
      </c>
      <c r="I13" s="8" t="s">
        <v>50</v>
      </c>
      <c r="J13" s="8" t="s">
        <v>69</v>
      </c>
      <c r="K13" s="8" t="s">
        <v>67</v>
      </c>
      <c r="L13" s="8" t="s">
        <v>59</v>
      </c>
      <c r="M13" s="8" t="s">
        <v>61</v>
      </c>
      <c r="N13" s="8" t="s">
        <v>73</v>
      </c>
      <c r="O13" s="8" t="s">
        <v>111</v>
      </c>
      <c r="Q13" s="12">
        <f t="shared" si="0"/>
        <v>1</v>
      </c>
      <c r="R13" s="12">
        <f t="shared" si="1"/>
        <v>0</v>
      </c>
      <c r="S13" s="12">
        <f t="shared" si="2"/>
        <v>1</v>
      </c>
      <c r="T13" s="12">
        <f t="shared" si="3"/>
        <v>1</v>
      </c>
      <c r="U13" s="12">
        <f t="shared" si="4"/>
        <v>0</v>
      </c>
      <c r="V13" s="12">
        <f t="shared" si="5"/>
        <v>0</v>
      </c>
      <c r="W13" s="12">
        <f t="shared" si="6"/>
        <v>1</v>
      </c>
      <c r="X13" s="12">
        <f t="shared" si="7"/>
        <v>0</v>
      </c>
      <c r="Y13" s="12">
        <f t="shared" si="8"/>
        <v>0</v>
      </c>
      <c r="Z13" s="12">
        <f t="shared" si="9"/>
        <v>1</v>
      </c>
      <c r="AA13" s="12">
        <f t="shared" si="10"/>
        <v>1</v>
      </c>
      <c r="AB13" s="12">
        <f t="shared" si="11"/>
        <v>1</v>
      </c>
      <c r="AC13" s="12">
        <f t="shared" si="12"/>
        <v>1</v>
      </c>
    </row>
    <row r="14" spans="1:29" x14ac:dyDescent="0.25">
      <c r="A14" s="9" t="s">
        <v>101</v>
      </c>
      <c r="B14" s="39">
        <f t="shared" si="13"/>
        <v>7</v>
      </c>
      <c r="C14" s="38" t="s">
        <v>63</v>
      </c>
      <c r="D14" s="8" t="s">
        <v>51</v>
      </c>
      <c r="E14" s="8" t="s">
        <v>110</v>
      </c>
      <c r="F14" s="8" t="s">
        <v>92</v>
      </c>
      <c r="G14" s="8" t="s">
        <v>65</v>
      </c>
      <c r="H14" s="8" t="s">
        <v>53</v>
      </c>
      <c r="I14" s="8" t="s">
        <v>72</v>
      </c>
      <c r="J14" s="8" t="s">
        <v>69</v>
      </c>
      <c r="K14" s="8" t="s">
        <v>67</v>
      </c>
      <c r="L14" s="8" t="s">
        <v>62</v>
      </c>
      <c r="M14" s="8" t="s">
        <v>61</v>
      </c>
      <c r="N14" s="8" t="s">
        <v>60</v>
      </c>
      <c r="O14" s="8" t="s">
        <v>111</v>
      </c>
      <c r="Q14" s="12">
        <f t="shared" si="0"/>
        <v>1</v>
      </c>
      <c r="R14" s="12">
        <f t="shared" si="1"/>
        <v>1</v>
      </c>
      <c r="S14" s="12">
        <f t="shared" si="2"/>
        <v>1</v>
      </c>
      <c r="T14" s="12">
        <f t="shared" si="3"/>
        <v>1</v>
      </c>
      <c r="U14" s="12">
        <f t="shared" si="4"/>
        <v>0</v>
      </c>
      <c r="V14" s="12">
        <f t="shared" si="5"/>
        <v>1</v>
      </c>
      <c r="W14" s="12">
        <f t="shared" si="6"/>
        <v>0</v>
      </c>
      <c r="X14" s="12">
        <f t="shared" si="7"/>
        <v>0</v>
      </c>
      <c r="Y14" s="12">
        <f t="shared" si="8"/>
        <v>0</v>
      </c>
      <c r="Z14" s="12">
        <f t="shared" si="9"/>
        <v>0</v>
      </c>
      <c r="AA14" s="12">
        <f t="shared" si="10"/>
        <v>1</v>
      </c>
      <c r="AB14" s="12">
        <f t="shared" si="11"/>
        <v>0</v>
      </c>
      <c r="AC14" s="12">
        <f t="shared" si="12"/>
        <v>1</v>
      </c>
    </row>
    <row r="15" spans="1:29" x14ac:dyDescent="0.25">
      <c r="A15" s="9" t="s">
        <v>102</v>
      </c>
      <c r="B15" s="39">
        <f t="shared" si="13"/>
        <v>7</v>
      </c>
      <c r="C15" s="38" t="s">
        <v>63</v>
      </c>
      <c r="D15" s="8" t="s">
        <v>93</v>
      </c>
      <c r="E15" s="8" t="s">
        <v>74</v>
      </c>
      <c r="F15" s="8" t="s">
        <v>92</v>
      </c>
      <c r="G15" s="8" t="s">
        <v>55</v>
      </c>
      <c r="H15" s="8" t="s">
        <v>66</v>
      </c>
      <c r="I15" s="8" t="s">
        <v>50</v>
      </c>
      <c r="J15" s="8" t="s">
        <v>69</v>
      </c>
      <c r="K15" s="8" t="s">
        <v>67</v>
      </c>
      <c r="L15" s="8" t="s">
        <v>62</v>
      </c>
      <c r="M15" s="8" t="s">
        <v>61</v>
      </c>
      <c r="N15" s="8" t="s">
        <v>73</v>
      </c>
      <c r="O15" s="8" t="s">
        <v>111</v>
      </c>
      <c r="Q15" s="12">
        <f t="shared" si="0"/>
        <v>1</v>
      </c>
      <c r="R15" s="12">
        <f t="shared" si="1"/>
        <v>0</v>
      </c>
      <c r="S15" s="12">
        <f t="shared" si="2"/>
        <v>0</v>
      </c>
      <c r="T15" s="12">
        <f t="shared" si="3"/>
        <v>1</v>
      </c>
      <c r="U15" s="12">
        <f t="shared" si="4"/>
        <v>1</v>
      </c>
      <c r="V15" s="12">
        <f t="shared" si="5"/>
        <v>0</v>
      </c>
      <c r="W15" s="12">
        <f t="shared" si="6"/>
        <v>1</v>
      </c>
      <c r="X15" s="12">
        <f t="shared" si="7"/>
        <v>0</v>
      </c>
      <c r="Y15" s="12">
        <f t="shared" si="8"/>
        <v>0</v>
      </c>
      <c r="Z15" s="12">
        <f t="shared" si="9"/>
        <v>0</v>
      </c>
      <c r="AA15" s="12">
        <f t="shared" si="10"/>
        <v>1</v>
      </c>
      <c r="AB15" s="12">
        <f t="shared" si="11"/>
        <v>1</v>
      </c>
      <c r="AC15" s="12">
        <f t="shared" si="12"/>
        <v>1</v>
      </c>
    </row>
    <row r="16" spans="1:29" x14ac:dyDescent="0.25">
      <c r="A16" s="9" t="s">
        <v>103</v>
      </c>
      <c r="B16" s="39">
        <f t="shared" si="13"/>
        <v>4</v>
      </c>
      <c r="C16" s="38" t="s">
        <v>125</v>
      </c>
      <c r="D16" s="8" t="s">
        <v>126</v>
      </c>
      <c r="E16" s="8" t="s">
        <v>79</v>
      </c>
      <c r="F16" s="8" t="s">
        <v>127</v>
      </c>
      <c r="G16" s="8" t="s">
        <v>128</v>
      </c>
      <c r="H16" s="8" t="s">
        <v>80</v>
      </c>
      <c r="I16" s="8" t="s">
        <v>86</v>
      </c>
      <c r="J16" s="8" t="s">
        <v>82</v>
      </c>
      <c r="K16" s="8" t="s">
        <v>84</v>
      </c>
      <c r="L16" s="8" t="s">
        <v>129</v>
      </c>
      <c r="M16" s="8" t="s">
        <v>130</v>
      </c>
      <c r="N16" s="8" t="s">
        <v>76</v>
      </c>
      <c r="O16" s="8" t="s">
        <v>68</v>
      </c>
      <c r="Q16" s="12">
        <f t="shared" si="0"/>
        <v>0</v>
      </c>
      <c r="R16" s="70">
        <v>1</v>
      </c>
      <c r="S16" s="12">
        <f t="shared" si="2"/>
        <v>0</v>
      </c>
      <c r="T16" s="12">
        <f t="shared" si="3"/>
        <v>0</v>
      </c>
      <c r="U16" s="12">
        <f t="shared" si="4"/>
        <v>0</v>
      </c>
      <c r="V16" s="70">
        <v>1</v>
      </c>
      <c r="W16" s="12">
        <f t="shared" si="6"/>
        <v>0</v>
      </c>
      <c r="X16" s="12">
        <f t="shared" si="7"/>
        <v>0</v>
      </c>
      <c r="Y16" s="70">
        <v>1</v>
      </c>
      <c r="Z16" s="12">
        <f t="shared" si="9"/>
        <v>0</v>
      </c>
      <c r="AA16" s="12">
        <f t="shared" si="10"/>
        <v>0</v>
      </c>
      <c r="AB16" s="70">
        <v>1</v>
      </c>
      <c r="AC16" s="12">
        <f t="shared" si="12"/>
        <v>0</v>
      </c>
    </row>
    <row r="17" spans="1:38" x14ac:dyDescent="0.25">
      <c r="A17" s="9" t="s">
        <v>34</v>
      </c>
      <c r="B17" s="39">
        <f t="shared" si="13"/>
        <v>9</v>
      </c>
      <c r="C17" s="38" t="s">
        <v>63</v>
      </c>
      <c r="D17" s="8" t="s">
        <v>93</v>
      </c>
      <c r="E17" s="8" t="s">
        <v>110</v>
      </c>
      <c r="F17" s="8" t="s">
        <v>92</v>
      </c>
      <c r="G17" s="8" t="s">
        <v>55</v>
      </c>
      <c r="H17" s="8" t="s">
        <v>53</v>
      </c>
      <c r="I17" s="8" t="s">
        <v>50</v>
      </c>
      <c r="J17" s="8" t="s">
        <v>94</v>
      </c>
      <c r="K17" s="8" t="s">
        <v>67</v>
      </c>
      <c r="L17" s="8" t="s">
        <v>62</v>
      </c>
      <c r="M17" s="8" t="s">
        <v>61</v>
      </c>
      <c r="N17" s="8" t="s">
        <v>60</v>
      </c>
      <c r="O17" s="8" t="s">
        <v>111</v>
      </c>
      <c r="Q17" s="12">
        <f t="shared" si="0"/>
        <v>1</v>
      </c>
      <c r="R17" s="12">
        <f t="shared" ref="R17:R25" si="14">IF(D17=$D$27,1,0)</f>
        <v>0</v>
      </c>
      <c r="S17" s="12">
        <f t="shared" si="2"/>
        <v>1</v>
      </c>
      <c r="T17" s="12">
        <f t="shared" si="3"/>
        <v>1</v>
      </c>
      <c r="U17" s="12">
        <f t="shared" si="4"/>
        <v>1</v>
      </c>
      <c r="V17" s="12">
        <f t="shared" ref="V17:V25" si="15">IF(H17=$H$27,1,0)</f>
        <v>1</v>
      </c>
      <c r="W17" s="12">
        <f t="shared" si="6"/>
        <v>1</v>
      </c>
      <c r="X17" s="12">
        <f t="shared" si="7"/>
        <v>1</v>
      </c>
      <c r="Y17" s="12">
        <f t="shared" ref="Y17:Y25" si="16">IF(K17=$K$27,1,0)</f>
        <v>0</v>
      </c>
      <c r="Z17" s="12">
        <f t="shared" si="9"/>
        <v>0</v>
      </c>
      <c r="AA17" s="12">
        <f t="shared" si="10"/>
        <v>1</v>
      </c>
      <c r="AB17" s="12">
        <f t="shared" ref="AB17:AB25" si="17">IF(N17=$N$27,1,0)</f>
        <v>0</v>
      </c>
      <c r="AC17" s="12">
        <f t="shared" si="12"/>
        <v>1</v>
      </c>
    </row>
    <row r="18" spans="1:38" x14ac:dyDescent="0.25">
      <c r="A18" s="9" t="s">
        <v>35</v>
      </c>
      <c r="B18" s="39">
        <f t="shared" si="13"/>
        <v>9</v>
      </c>
      <c r="C18" s="38" t="s">
        <v>63</v>
      </c>
      <c r="D18" s="8" t="s">
        <v>93</v>
      </c>
      <c r="E18" s="8" t="s">
        <v>110</v>
      </c>
      <c r="F18" s="8" t="s">
        <v>92</v>
      </c>
      <c r="G18" s="8" t="s">
        <v>55</v>
      </c>
      <c r="H18" s="8" t="s">
        <v>66</v>
      </c>
      <c r="I18" s="8" t="s">
        <v>50</v>
      </c>
      <c r="J18" s="8" t="s">
        <v>94</v>
      </c>
      <c r="K18" s="8" t="s">
        <v>67</v>
      </c>
      <c r="L18" s="8" t="s">
        <v>59</v>
      </c>
      <c r="M18" s="8" t="s">
        <v>61</v>
      </c>
      <c r="N18" s="8" t="s">
        <v>60</v>
      </c>
      <c r="O18" s="8" t="s">
        <v>111</v>
      </c>
      <c r="Q18" s="12">
        <f t="shared" si="0"/>
        <v>1</v>
      </c>
      <c r="R18" s="12">
        <f t="shared" si="14"/>
        <v>0</v>
      </c>
      <c r="S18" s="12">
        <f t="shared" si="2"/>
        <v>1</v>
      </c>
      <c r="T18" s="12">
        <f t="shared" si="3"/>
        <v>1</v>
      </c>
      <c r="U18" s="12">
        <f t="shared" si="4"/>
        <v>1</v>
      </c>
      <c r="V18" s="12">
        <f t="shared" si="15"/>
        <v>0</v>
      </c>
      <c r="W18" s="12">
        <f t="shared" si="6"/>
        <v>1</v>
      </c>
      <c r="X18" s="12">
        <f t="shared" si="7"/>
        <v>1</v>
      </c>
      <c r="Y18" s="12">
        <f t="shared" si="16"/>
        <v>0</v>
      </c>
      <c r="Z18" s="12">
        <f t="shared" si="9"/>
        <v>1</v>
      </c>
      <c r="AA18" s="12">
        <f t="shared" si="10"/>
        <v>1</v>
      </c>
      <c r="AB18" s="12">
        <f t="shared" si="17"/>
        <v>0</v>
      </c>
      <c r="AC18" s="12">
        <f t="shared" si="12"/>
        <v>1</v>
      </c>
    </row>
    <row r="19" spans="1:38" x14ac:dyDescent="0.25">
      <c r="A19" s="9" t="s">
        <v>36</v>
      </c>
      <c r="B19" s="39">
        <f t="shared" si="13"/>
        <v>7</v>
      </c>
      <c r="C19" s="38" t="s">
        <v>63</v>
      </c>
      <c r="D19" s="8" t="s">
        <v>93</v>
      </c>
      <c r="E19" s="8" t="s">
        <v>110</v>
      </c>
      <c r="F19" s="8" t="s">
        <v>92</v>
      </c>
      <c r="G19" s="8" t="s">
        <v>55</v>
      </c>
      <c r="H19" s="8" t="s">
        <v>66</v>
      </c>
      <c r="I19" s="8" t="s">
        <v>72</v>
      </c>
      <c r="J19" s="8" t="s">
        <v>69</v>
      </c>
      <c r="K19" s="8" t="s">
        <v>67</v>
      </c>
      <c r="L19" s="8" t="s">
        <v>59</v>
      </c>
      <c r="M19" s="8" t="s">
        <v>61</v>
      </c>
      <c r="N19" s="8" t="s">
        <v>60</v>
      </c>
      <c r="O19" s="8" t="s">
        <v>111</v>
      </c>
      <c r="Q19" s="12">
        <f t="shared" si="0"/>
        <v>1</v>
      </c>
      <c r="R19" s="12">
        <f t="shared" si="14"/>
        <v>0</v>
      </c>
      <c r="S19" s="12">
        <f t="shared" si="2"/>
        <v>1</v>
      </c>
      <c r="T19" s="12">
        <f t="shared" si="3"/>
        <v>1</v>
      </c>
      <c r="U19" s="12">
        <f t="shared" si="4"/>
        <v>1</v>
      </c>
      <c r="V19" s="12">
        <f t="shared" si="15"/>
        <v>0</v>
      </c>
      <c r="W19" s="12">
        <f t="shared" si="6"/>
        <v>0</v>
      </c>
      <c r="X19" s="12">
        <f t="shared" si="7"/>
        <v>0</v>
      </c>
      <c r="Y19" s="12">
        <f t="shared" si="16"/>
        <v>0</v>
      </c>
      <c r="Z19" s="12">
        <f t="shared" si="9"/>
        <v>1</v>
      </c>
      <c r="AA19" s="12">
        <f t="shared" si="10"/>
        <v>1</v>
      </c>
      <c r="AB19" s="12">
        <f t="shared" si="17"/>
        <v>0</v>
      </c>
      <c r="AC19" s="12">
        <f t="shared" si="12"/>
        <v>1</v>
      </c>
    </row>
    <row r="20" spans="1:38" x14ac:dyDescent="0.25">
      <c r="A20" s="9" t="s">
        <v>37</v>
      </c>
      <c r="B20" s="39">
        <f t="shared" si="13"/>
        <v>6</v>
      </c>
      <c r="C20" s="38" t="s">
        <v>63</v>
      </c>
      <c r="D20" s="8" t="s">
        <v>93</v>
      </c>
      <c r="E20" s="8" t="s">
        <v>110</v>
      </c>
      <c r="F20" s="8" t="s">
        <v>92</v>
      </c>
      <c r="G20" s="8" t="s">
        <v>55</v>
      </c>
      <c r="H20" s="8" t="s">
        <v>66</v>
      </c>
      <c r="I20" s="8" t="s">
        <v>50</v>
      </c>
      <c r="J20" s="8" t="s">
        <v>69</v>
      </c>
      <c r="K20" s="8" t="s">
        <v>67</v>
      </c>
      <c r="L20" s="8" t="s">
        <v>62</v>
      </c>
      <c r="M20" s="8" t="s">
        <v>61</v>
      </c>
      <c r="N20" s="8" t="s">
        <v>60</v>
      </c>
      <c r="O20" s="8" t="s">
        <v>68</v>
      </c>
      <c r="Q20" s="12">
        <f t="shared" si="0"/>
        <v>1</v>
      </c>
      <c r="R20" s="12">
        <f t="shared" si="14"/>
        <v>0</v>
      </c>
      <c r="S20" s="12">
        <f t="shared" si="2"/>
        <v>1</v>
      </c>
      <c r="T20" s="12">
        <f t="shared" si="3"/>
        <v>1</v>
      </c>
      <c r="U20" s="12">
        <f t="shared" si="4"/>
        <v>1</v>
      </c>
      <c r="V20" s="12">
        <f t="shared" si="15"/>
        <v>0</v>
      </c>
      <c r="W20" s="12">
        <f t="shared" si="6"/>
        <v>1</v>
      </c>
      <c r="X20" s="12">
        <f t="shared" si="7"/>
        <v>0</v>
      </c>
      <c r="Y20" s="12">
        <f t="shared" si="16"/>
        <v>0</v>
      </c>
      <c r="Z20" s="12">
        <f t="shared" si="9"/>
        <v>0</v>
      </c>
      <c r="AA20" s="12">
        <f t="shared" si="10"/>
        <v>1</v>
      </c>
      <c r="AB20" s="12">
        <f t="shared" si="17"/>
        <v>0</v>
      </c>
      <c r="AC20" s="12">
        <f t="shared" si="12"/>
        <v>0</v>
      </c>
    </row>
    <row r="21" spans="1:38" x14ac:dyDescent="0.25">
      <c r="A21" s="9" t="s">
        <v>104</v>
      </c>
      <c r="B21" s="39">
        <f t="shared" si="13"/>
        <v>7</v>
      </c>
      <c r="C21" s="38" t="s">
        <v>63</v>
      </c>
      <c r="D21" s="8" t="s">
        <v>93</v>
      </c>
      <c r="E21" s="8" t="s">
        <v>74</v>
      </c>
      <c r="F21" s="8" t="s">
        <v>92</v>
      </c>
      <c r="G21" s="8" t="s">
        <v>55</v>
      </c>
      <c r="H21" s="8" t="s">
        <v>66</v>
      </c>
      <c r="I21" s="8" t="s">
        <v>50</v>
      </c>
      <c r="J21" s="8" t="s">
        <v>69</v>
      </c>
      <c r="K21" s="8" t="s">
        <v>67</v>
      </c>
      <c r="L21" s="8" t="s">
        <v>59</v>
      </c>
      <c r="M21" s="8" t="s">
        <v>61</v>
      </c>
      <c r="N21" s="8" t="s">
        <v>60</v>
      </c>
      <c r="O21" s="8" t="s">
        <v>111</v>
      </c>
      <c r="Q21" s="12">
        <f t="shared" si="0"/>
        <v>1</v>
      </c>
      <c r="R21" s="12">
        <f t="shared" si="14"/>
        <v>0</v>
      </c>
      <c r="S21" s="12">
        <f t="shared" si="2"/>
        <v>0</v>
      </c>
      <c r="T21" s="12">
        <f t="shared" si="3"/>
        <v>1</v>
      </c>
      <c r="U21" s="12">
        <f t="shared" si="4"/>
        <v>1</v>
      </c>
      <c r="V21" s="12">
        <f t="shared" si="15"/>
        <v>0</v>
      </c>
      <c r="W21" s="12">
        <f t="shared" si="6"/>
        <v>1</v>
      </c>
      <c r="X21" s="12">
        <f t="shared" si="7"/>
        <v>0</v>
      </c>
      <c r="Y21" s="12">
        <f t="shared" si="16"/>
        <v>0</v>
      </c>
      <c r="Z21" s="12">
        <f t="shared" si="9"/>
        <v>1</v>
      </c>
      <c r="AA21" s="12">
        <f t="shared" si="10"/>
        <v>1</v>
      </c>
      <c r="AB21" s="12">
        <f t="shared" si="17"/>
        <v>0</v>
      </c>
      <c r="AC21" s="12">
        <f t="shared" si="12"/>
        <v>1</v>
      </c>
    </row>
    <row r="22" spans="1:38" x14ac:dyDescent="0.25">
      <c r="A22" s="9" t="s">
        <v>105</v>
      </c>
      <c r="B22" s="39">
        <f t="shared" si="13"/>
        <v>9</v>
      </c>
      <c r="C22" s="38" t="s">
        <v>63</v>
      </c>
      <c r="D22" s="8" t="s">
        <v>93</v>
      </c>
      <c r="E22" s="8" t="s">
        <v>110</v>
      </c>
      <c r="F22" s="8" t="s">
        <v>92</v>
      </c>
      <c r="G22" s="8" t="s">
        <v>55</v>
      </c>
      <c r="H22" s="8" t="s">
        <v>66</v>
      </c>
      <c r="I22" s="8" t="s">
        <v>50</v>
      </c>
      <c r="J22" s="8" t="s">
        <v>94</v>
      </c>
      <c r="K22" s="8" t="s">
        <v>67</v>
      </c>
      <c r="L22" s="8" t="s">
        <v>59</v>
      </c>
      <c r="M22" s="8" t="s">
        <v>61</v>
      </c>
      <c r="N22" s="8" t="s">
        <v>60</v>
      </c>
      <c r="O22" s="8" t="s">
        <v>111</v>
      </c>
      <c r="Q22" s="12">
        <f t="shared" si="0"/>
        <v>1</v>
      </c>
      <c r="R22" s="12">
        <f t="shared" si="14"/>
        <v>0</v>
      </c>
      <c r="S22" s="12">
        <f t="shared" si="2"/>
        <v>1</v>
      </c>
      <c r="T22" s="12">
        <f t="shared" si="3"/>
        <v>1</v>
      </c>
      <c r="U22" s="12">
        <f t="shared" si="4"/>
        <v>1</v>
      </c>
      <c r="V22" s="12">
        <f t="shared" si="15"/>
        <v>0</v>
      </c>
      <c r="W22" s="12">
        <f t="shared" si="6"/>
        <v>1</v>
      </c>
      <c r="X22" s="12">
        <f t="shared" si="7"/>
        <v>1</v>
      </c>
      <c r="Y22" s="12">
        <f t="shared" si="16"/>
        <v>0</v>
      </c>
      <c r="Z22" s="12">
        <f t="shared" si="9"/>
        <v>1</v>
      </c>
      <c r="AA22" s="12">
        <f t="shared" si="10"/>
        <v>1</v>
      </c>
      <c r="AB22" s="12">
        <f t="shared" si="17"/>
        <v>0</v>
      </c>
      <c r="AC22" s="12">
        <f t="shared" si="12"/>
        <v>1</v>
      </c>
    </row>
    <row r="23" spans="1:38" x14ac:dyDescent="0.25">
      <c r="A23" s="9" t="s">
        <v>106</v>
      </c>
      <c r="B23" s="39">
        <f t="shared" si="13"/>
        <v>8</v>
      </c>
      <c r="C23" s="38" t="s">
        <v>63</v>
      </c>
      <c r="D23" s="8" t="s">
        <v>93</v>
      </c>
      <c r="E23" s="8" t="s">
        <v>110</v>
      </c>
      <c r="F23" s="8" t="s">
        <v>92</v>
      </c>
      <c r="G23" s="8" t="s">
        <v>55</v>
      </c>
      <c r="H23" s="8" t="s">
        <v>66</v>
      </c>
      <c r="I23" s="8" t="s">
        <v>50</v>
      </c>
      <c r="J23" s="8" t="s">
        <v>94</v>
      </c>
      <c r="K23" s="8" t="s">
        <v>67</v>
      </c>
      <c r="L23" s="8" t="s">
        <v>62</v>
      </c>
      <c r="M23" s="8" t="s">
        <v>61</v>
      </c>
      <c r="N23" s="8" t="s">
        <v>60</v>
      </c>
      <c r="O23" s="8" t="s">
        <v>111</v>
      </c>
      <c r="Q23" s="12">
        <f t="shared" si="0"/>
        <v>1</v>
      </c>
      <c r="R23" s="12">
        <f t="shared" si="14"/>
        <v>0</v>
      </c>
      <c r="S23" s="12">
        <f t="shared" si="2"/>
        <v>1</v>
      </c>
      <c r="T23" s="12">
        <f t="shared" si="3"/>
        <v>1</v>
      </c>
      <c r="U23" s="12">
        <f t="shared" si="4"/>
        <v>1</v>
      </c>
      <c r="V23" s="12">
        <f t="shared" si="15"/>
        <v>0</v>
      </c>
      <c r="W23" s="12">
        <f t="shared" si="6"/>
        <v>1</v>
      </c>
      <c r="X23" s="12">
        <f t="shared" si="7"/>
        <v>1</v>
      </c>
      <c r="Y23" s="12">
        <f t="shared" si="16"/>
        <v>0</v>
      </c>
      <c r="Z23" s="12">
        <f t="shared" si="9"/>
        <v>0</v>
      </c>
      <c r="AA23" s="12">
        <f t="shared" si="10"/>
        <v>1</v>
      </c>
      <c r="AB23" s="12">
        <f t="shared" si="17"/>
        <v>0</v>
      </c>
      <c r="AC23" s="12">
        <f t="shared" si="12"/>
        <v>1</v>
      </c>
    </row>
    <row r="24" spans="1:38" x14ac:dyDescent="0.25">
      <c r="A24" s="9" t="s">
        <v>107</v>
      </c>
      <c r="B24" s="71">
        <v>3</v>
      </c>
      <c r="C24" s="38" t="s">
        <v>115</v>
      </c>
      <c r="D24" s="8" t="s">
        <v>115</v>
      </c>
      <c r="E24" s="8" t="s">
        <v>115</v>
      </c>
      <c r="F24" s="8" t="s">
        <v>115</v>
      </c>
      <c r="G24" s="8" t="s">
        <v>115</v>
      </c>
      <c r="H24" s="8" t="s">
        <v>115</v>
      </c>
      <c r="I24" s="8" t="s">
        <v>115</v>
      </c>
      <c r="J24" s="8" t="s">
        <v>115</v>
      </c>
      <c r="K24" s="8" t="s">
        <v>115</v>
      </c>
      <c r="L24" s="8" t="s">
        <v>115</v>
      </c>
      <c r="M24" s="8" t="s">
        <v>115</v>
      </c>
      <c r="N24" s="8" t="s">
        <v>115</v>
      </c>
      <c r="O24" s="8" t="s">
        <v>115</v>
      </c>
      <c r="Q24" s="12">
        <f t="shared" si="0"/>
        <v>0</v>
      </c>
      <c r="R24" s="12">
        <f t="shared" si="14"/>
        <v>0</v>
      </c>
      <c r="S24" s="12">
        <f t="shared" si="2"/>
        <v>0</v>
      </c>
      <c r="T24" s="12">
        <f t="shared" si="3"/>
        <v>0</v>
      </c>
      <c r="U24" s="12">
        <f t="shared" si="4"/>
        <v>0</v>
      </c>
      <c r="V24" s="12">
        <f t="shared" si="15"/>
        <v>0</v>
      </c>
      <c r="W24" s="12">
        <f t="shared" si="6"/>
        <v>0</v>
      </c>
      <c r="X24" s="12">
        <f t="shared" si="7"/>
        <v>0</v>
      </c>
      <c r="Y24" s="12">
        <f t="shared" si="16"/>
        <v>0</v>
      </c>
      <c r="Z24" s="12">
        <f t="shared" si="9"/>
        <v>0</v>
      </c>
      <c r="AA24" s="12">
        <f t="shared" si="10"/>
        <v>0</v>
      </c>
      <c r="AB24" s="12">
        <f t="shared" si="17"/>
        <v>0</v>
      </c>
      <c r="AC24" s="12">
        <f t="shared" si="12"/>
        <v>0</v>
      </c>
    </row>
    <row r="25" spans="1:38" ht="15.75" thickBot="1" x14ac:dyDescent="0.3">
      <c r="A25" s="40" t="s">
        <v>44</v>
      </c>
      <c r="B25" s="41">
        <f>SUM(Q25:AC25)</f>
        <v>8</v>
      </c>
      <c r="C25" s="38" t="str">
        <f t="shared" ref="C25:O25" si="18">IF(C35&gt;0.5, C31, C32)</f>
        <v>Balt</v>
      </c>
      <c r="D25" s="8" t="str">
        <f t="shared" si="18"/>
        <v>Chic</v>
      </c>
      <c r="E25" s="8" t="str">
        <f t="shared" si="18"/>
        <v>Clev</v>
      </c>
      <c r="F25" s="8" t="str">
        <f t="shared" si="18"/>
        <v>GB</v>
      </c>
      <c r="G25" s="8" t="str">
        <f t="shared" si="18"/>
        <v>Jax</v>
      </c>
      <c r="H25" s="8" t="str">
        <f t="shared" si="18"/>
        <v>Cincy</v>
      </c>
      <c r="I25" s="8" t="str">
        <f t="shared" si="18"/>
        <v>Phil</v>
      </c>
      <c r="J25" s="8" t="str">
        <f t="shared" si="18"/>
        <v>Tenn</v>
      </c>
      <c r="K25" s="8" t="str">
        <f t="shared" si="18"/>
        <v>Ariz</v>
      </c>
      <c r="L25" s="8" t="str">
        <f t="shared" si="18"/>
        <v>NE</v>
      </c>
      <c r="M25" s="8" t="str">
        <f t="shared" si="18"/>
        <v>SD</v>
      </c>
      <c r="N25" s="8" t="str">
        <f t="shared" si="18"/>
        <v>Seat</v>
      </c>
      <c r="O25" s="8" t="str">
        <f t="shared" si="18"/>
        <v>NYG</v>
      </c>
      <c r="Q25" s="12">
        <f t="shared" si="0"/>
        <v>1</v>
      </c>
      <c r="R25" s="12">
        <f t="shared" si="14"/>
        <v>0</v>
      </c>
      <c r="S25" s="12">
        <f t="shared" si="2"/>
        <v>1</v>
      </c>
      <c r="T25" s="12">
        <f t="shared" si="3"/>
        <v>1</v>
      </c>
      <c r="U25" s="12">
        <f t="shared" si="4"/>
        <v>1</v>
      </c>
      <c r="V25" s="12">
        <f t="shared" si="15"/>
        <v>0</v>
      </c>
      <c r="W25" s="12">
        <f t="shared" si="6"/>
        <v>1</v>
      </c>
      <c r="X25" s="12">
        <f t="shared" si="7"/>
        <v>0</v>
      </c>
      <c r="Y25" s="12">
        <f t="shared" si="16"/>
        <v>0</v>
      </c>
      <c r="Z25" s="12">
        <f t="shared" si="9"/>
        <v>1</v>
      </c>
      <c r="AA25" s="12">
        <f t="shared" si="10"/>
        <v>1</v>
      </c>
      <c r="AB25" s="12">
        <f t="shared" si="17"/>
        <v>0</v>
      </c>
      <c r="AC25" s="12">
        <f t="shared" si="12"/>
        <v>1</v>
      </c>
    </row>
    <row r="26" spans="1:38" x14ac:dyDescent="0.25">
      <c r="A26" s="34" t="s">
        <v>114</v>
      </c>
      <c r="B26" s="64" t="s">
        <v>45</v>
      </c>
      <c r="C26" s="70" t="s">
        <v>131</v>
      </c>
    </row>
    <row r="27" spans="1:38" x14ac:dyDescent="0.25">
      <c r="A27" s="33"/>
      <c r="C27" s="8" t="s">
        <v>63</v>
      </c>
      <c r="D27" s="8" t="s">
        <v>51</v>
      </c>
      <c r="E27" s="8" t="s">
        <v>110</v>
      </c>
      <c r="F27" s="8" t="s">
        <v>92</v>
      </c>
      <c r="G27" s="8" t="s">
        <v>55</v>
      </c>
      <c r="H27" s="8" t="s">
        <v>53</v>
      </c>
      <c r="I27" s="8" t="s">
        <v>50</v>
      </c>
      <c r="J27" s="8" t="s">
        <v>94</v>
      </c>
      <c r="K27" s="8" t="s">
        <v>71</v>
      </c>
      <c r="L27" s="8" t="s">
        <v>59</v>
      </c>
      <c r="M27" s="8" t="s">
        <v>61</v>
      </c>
      <c r="N27" s="8" t="s">
        <v>73</v>
      </c>
      <c r="O27" s="8" t="s">
        <v>111</v>
      </c>
    </row>
    <row r="28" spans="1:38" x14ac:dyDescent="0.25">
      <c r="A28" s="42"/>
      <c r="C28" s="12">
        <v>1</v>
      </c>
      <c r="D28" s="12">
        <v>1</v>
      </c>
      <c r="E28" s="12">
        <v>1</v>
      </c>
      <c r="F28" s="12">
        <v>1</v>
      </c>
      <c r="G28" s="12">
        <v>1</v>
      </c>
      <c r="H28" s="12">
        <v>1</v>
      </c>
      <c r="I28" s="12">
        <v>1</v>
      </c>
      <c r="J28" s="12">
        <v>1</v>
      </c>
      <c r="K28" s="12">
        <v>1</v>
      </c>
      <c r="L28" s="12">
        <v>1</v>
      </c>
      <c r="M28" s="12">
        <v>1</v>
      </c>
      <c r="N28" s="12">
        <v>1</v>
      </c>
      <c r="O28" s="12">
        <v>1</v>
      </c>
    </row>
    <row r="30" spans="1:38" s="50" customFormat="1" x14ac:dyDescent="0.25">
      <c r="A30" s="48" t="s">
        <v>43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</row>
    <row r="31" spans="1:38" customFormat="1" x14ac:dyDescent="0.25">
      <c r="A31" s="51" t="s">
        <v>38</v>
      </c>
      <c r="B31" s="3"/>
      <c r="C31" s="3" t="s">
        <v>63</v>
      </c>
      <c r="D31" s="3" t="s">
        <v>93</v>
      </c>
      <c r="E31" s="3" t="s">
        <v>110</v>
      </c>
      <c r="F31" s="3" t="s">
        <v>92</v>
      </c>
      <c r="G31" s="3" t="s">
        <v>55</v>
      </c>
      <c r="H31" s="3" t="s">
        <v>66</v>
      </c>
      <c r="I31" s="3" t="s">
        <v>50</v>
      </c>
      <c r="J31" s="3" t="s">
        <v>94</v>
      </c>
      <c r="K31" s="3" t="s">
        <v>67</v>
      </c>
      <c r="L31" s="3" t="s">
        <v>59</v>
      </c>
      <c r="M31" s="3" t="s">
        <v>61</v>
      </c>
      <c r="N31" s="3" t="s">
        <v>60</v>
      </c>
      <c r="O31" s="3" t="s">
        <v>111</v>
      </c>
      <c r="P31" s="3"/>
      <c r="Q31" s="3">
        <f t="shared" ref="Q31:AC31" si="19">IF(C31=C$27,1,0)</f>
        <v>1</v>
      </c>
      <c r="R31" s="3">
        <f t="shared" si="19"/>
        <v>0</v>
      </c>
      <c r="S31" s="3">
        <f t="shared" si="19"/>
        <v>1</v>
      </c>
      <c r="T31" s="3">
        <f t="shared" si="19"/>
        <v>1</v>
      </c>
      <c r="U31" s="3">
        <f t="shared" si="19"/>
        <v>1</v>
      </c>
      <c r="V31" s="3">
        <f t="shared" si="19"/>
        <v>0</v>
      </c>
      <c r="W31" s="3">
        <f t="shared" si="19"/>
        <v>1</v>
      </c>
      <c r="X31" s="3">
        <f t="shared" si="19"/>
        <v>1</v>
      </c>
      <c r="Y31" s="3">
        <f t="shared" si="19"/>
        <v>0</v>
      </c>
      <c r="Z31" s="3">
        <f t="shared" si="19"/>
        <v>1</v>
      </c>
      <c r="AA31" s="3">
        <f t="shared" si="19"/>
        <v>1</v>
      </c>
      <c r="AB31" s="3">
        <f t="shared" si="19"/>
        <v>0</v>
      </c>
      <c r="AC31" s="3">
        <f t="shared" si="19"/>
        <v>1</v>
      </c>
      <c r="AD31" s="3"/>
      <c r="AE31" s="3"/>
      <c r="AF31" s="3"/>
      <c r="AG31" s="3"/>
      <c r="AH31" s="3"/>
      <c r="AI31" s="3"/>
      <c r="AJ31" s="3"/>
      <c r="AK31" s="3"/>
      <c r="AL31" s="3"/>
    </row>
    <row r="32" spans="1:38" customFormat="1" x14ac:dyDescent="0.25">
      <c r="A32" s="51" t="s">
        <v>39</v>
      </c>
      <c r="B32" s="3"/>
      <c r="C32" s="3" t="s">
        <v>57</v>
      </c>
      <c r="D32" s="3" t="s">
        <v>51</v>
      </c>
      <c r="E32" s="3" t="s">
        <v>74</v>
      </c>
      <c r="F32" s="3" t="s">
        <v>52</v>
      </c>
      <c r="G32" s="3" t="s">
        <v>65</v>
      </c>
      <c r="H32" s="3" t="s">
        <v>53</v>
      </c>
      <c r="I32" s="3" t="s">
        <v>72</v>
      </c>
      <c r="J32" s="3" t="s">
        <v>69</v>
      </c>
      <c r="K32" s="3" t="s">
        <v>71</v>
      </c>
      <c r="L32" s="3" t="s">
        <v>62</v>
      </c>
      <c r="M32" s="3" t="s">
        <v>75</v>
      </c>
      <c r="N32" s="3" t="s">
        <v>73</v>
      </c>
      <c r="O32" s="3" t="s">
        <v>68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customFormat="1" x14ac:dyDescent="0.25">
      <c r="A33" s="51" t="s">
        <v>40</v>
      </c>
      <c r="B33" s="3"/>
      <c r="C33" s="3">
        <f t="shared" ref="C33:O33" si="20">COUNTIF(C3:C24,C$31)</f>
        <v>18</v>
      </c>
      <c r="D33" s="3">
        <f t="shared" si="20"/>
        <v>15</v>
      </c>
      <c r="E33" s="3">
        <f t="shared" si="20"/>
        <v>16</v>
      </c>
      <c r="F33" s="3">
        <f t="shared" si="20"/>
        <v>16</v>
      </c>
      <c r="G33" s="3">
        <f t="shared" si="20"/>
        <v>14</v>
      </c>
      <c r="H33" s="3">
        <f t="shared" si="20"/>
        <v>15</v>
      </c>
      <c r="I33" s="3">
        <f t="shared" si="20"/>
        <v>15</v>
      </c>
      <c r="J33" s="3">
        <f t="shared" si="20"/>
        <v>5</v>
      </c>
      <c r="K33" s="3">
        <f t="shared" si="20"/>
        <v>17</v>
      </c>
      <c r="L33" s="3">
        <f t="shared" si="20"/>
        <v>11</v>
      </c>
      <c r="M33" s="3">
        <f t="shared" si="20"/>
        <v>18</v>
      </c>
      <c r="N33" s="3">
        <f t="shared" si="20"/>
        <v>15</v>
      </c>
      <c r="O33" s="3">
        <f t="shared" si="20"/>
        <v>17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customFormat="1" x14ac:dyDescent="0.25">
      <c r="A34" s="51" t="s">
        <v>41</v>
      </c>
      <c r="B34" s="3"/>
      <c r="C34" s="3">
        <f t="shared" ref="C34:O34" si="21">COUNTIF(C3:C24,C$32)</f>
        <v>0</v>
      </c>
      <c r="D34" s="3">
        <f t="shared" si="21"/>
        <v>3</v>
      </c>
      <c r="E34" s="3">
        <f t="shared" si="21"/>
        <v>2</v>
      </c>
      <c r="F34" s="3">
        <f t="shared" si="21"/>
        <v>2</v>
      </c>
      <c r="G34" s="3">
        <f t="shared" si="21"/>
        <v>4</v>
      </c>
      <c r="H34" s="3">
        <f t="shared" si="21"/>
        <v>3</v>
      </c>
      <c r="I34" s="3">
        <f t="shared" si="21"/>
        <v>3</v>
      </c>
      <c r="J34" s="3">
        <f t="shared" si="21"/>
        <v>13</v>
      </c>
      <c r="K34" s="3">
        <f t="shared" si="21"/>
        <v>1</v>
      </c>
      <c r="L34" s="3">
        <f t="shared" si="21"/>
        <v>7</v>
      </c>
      <c r="M34" s="3">
        <f t="shared" si="21"/>
        <v>0</v>
      </c>
      <c r="N34" s="3">
        <f t="shared" si="21"/>
        <v>3</v>
      </c>
      <c r="O34" s="3">
        <f t="shared" si="21"/>
        <v>2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customFormat="1" x14ac:dyDescent="0.25">
      <c r="A35" s="51" t="s">
        <v>42</v>
      </c>
      <c r="B35" s="3"/>
      <c r="C35" s="52">
        <f>C33/SUM(C33:C34)</f>
        <v>1</v>
      </c>
      <c r="D35" s="52">
        <f t="shared" ref="D35:O35" si="22">D33/SUM(D33:D34)</f>
        <v>0.83333333333333337</v>
      </c>
      <c r="E35" s="52">
        <f t="shared" si="22"/>
        <v>0.88888888888888884</v>
      </c>
      <c r="F35" s="52">
        <f t="shared" si="22"/>
        <v>0.88888888888888884</v>
      </c>
      <c r="G35" s="52">
        <f t="shared" si="22"/>
        <v>0.77777777777777779</v>
      </c>
      <c r="H35" s="52">
        <f t="shared" si="22"/>
        <v>0.83333333333333337</v>
      </c>
      <c r="I35" s="52">
        <f t="shared" si="22"/>
        <v>0.83333333333333337</v>
      </c>
      <c r="J35" s="52">
        <f t="shared" si="22"/>
        <v>0.27777777777777779</v>
      </c>
      <c r="K35" s="52">
        <f t="shared" si="22"/>
        <v>0.94444444444444442</v>
      </c>
      <c r="L35" s="52">
        <f t="shared" si="22"/>
        <v>0.61111111111111116</v>
      </c>
      <c r="M35" s="52">
        <f t="shared" si="22"/>
        <v>1</v>
      </c>
      <c r="N35" s="52">
        <f t="shared" si="22"/>
        <v>0.83333333333333337</v>
      </c>
      <c r="O35" s="52">
        <f t="shared" si="22"/>
        <v>0.89473684210526316</v>
      </c>
      <c r="P35" s="52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7" spans="1:38" s="50" customFormat="1" x14ac:dyDescent="0.25">
      <c r="A37" s="48" t="s">
        <v>23</v>
      </c>
      <c r="B37" s="49">
        <f>SUM(Q31:AC31)</f>
        <v>9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</row>
  </sheetData>
  <conditionalFormatting sqref="C3:C24">
    <cfRule type="cellIs" dxfId="232" priority="17" operator="notEqual">
      <formula>$C$27</formula>
    </cfRule>
  </conditionalFormatting>
  <conditionalFormatting sqref="D3:D15 D17:D24">
    <cfRule type="cellIs" dxfId="231" priority="18" operator="notEqual">
      <formula>$D$27</formula>
    </cfRule>
  </conditionalFormatting>
  <conditionalFormatting sqref="E3:E24">
    <cfRule type="cellIs" dxfId="230" priority="19" operator="notEqual">
      <formula>$E$27</formula>
    </cfRule>
  </conditionalFormatting>
  <conditionalFormatting sqref="F3:F24">
    <cfRule type="cellIs" dxfId="229" priority="20" operator="notEqual">
      <formula>$F$27</formula>
    </cfRule>
  </conditionalFormatting>
  <conditionalFormatting sqref="G3:G24">
    <cfRule type="cellIs" dxfId="228" priority="21" operator="notEqual">
      <formula>$G$27</formula>
    </cfRule>
  </conditionalFormatting>
  <conditionalFormatting sqref="H3:H15 H17:H24">
    <cfRule type="cellIs" dxfId="227" priority="22" operator="notEqual">
      <formula>$H$27</formula>
    </cfRule>
  </conditionalFormatting>
  <conditionalFormatting sqref="I3:I24">
    <cfRule type="cellIs" dxfId="226" priority="23" operator="notEqual">
      <formula>$I$27</formula>
    </cfRule>
  </conditionalFormatting>
  <conditionalFormatting sqref="J3:J24">
    <cfRule type="cellIs" dxfId="225" priority="24" operator="notEqual">
      <formula>$J$27</formula>
    </cfRule>
  </conditionalFormatting>
  <conditionalFormatting sqref="K3:K15 K17:K24">
    <cfRule type="cellIs" dxfId="224" priority="25" operator="notEqual">
      <formula>$K$27</formula>
    </cfRule>
  </conditionalFormatting>
  <conditionalFormatting sqref="L3:L24">
    <cfRule type="cellIs" dxfId="223" priority="26" operator="notEqual">
      <formula>$L$27</formula>
    </cfRule>
  </conditionalFormatting>
  <conditionalFormatting sqref="M3:M24">
    <cfRule type="cellIs" dxfId="222" priority="27" operator="notEqual">
      <formula>$M$27</formula>
    </cfRule>
  </conditionalFormatting>
  <conditionalFormatting sqref="N3:N15 N17:N24">
    <cfRule type="cellIs" dxfId="221" priority="28" operator="notEqual">
      <formula>$N$27</formula>
    </cfRule>
  </conditionalFormatting>
  <conditionalFormatting sqref="O3:O24">
    <cfRule type="cellIs" dxfId="220" priority="29" operator="notEqual">
      <formula>$O$27</formula>
    </cfRule>
  </conditionalFormatting>
  <conditionalFormatting sqref="C25">
    <cfRule type="cellIs" dxfId="219" priority="1" operator="notEqual">
      <formula>$C$27</formula>
    </cfRule>
  </conditionalFormatting>
  <conditionalFormatting sqref="D25">
    <cfRule type="cellIs" dxfId="218" priority="2" operator="notEqual">
      <formula>$D$27</formula>
    </cfRule>
  </conditionalFormatting>
  <conditionalFormatting sqref="E25">
    <cfRule type="cellIs" dxfId="217" priority="3" operator="notEqual">
      <formula>$E$27</formula>
    </cfRule>
  </conditionalFormatting>
  <conditionalFormatting sqref="F25">
    <cfRule type="cellIs" dxfId="216" priority="4" operator="notEqual">
      <formula>$F$27</formula>
    </cfRule>
  </conditionalFormatting>
  <conditionalFormatting sqref="G25">
    <cfRule type="cellIs" dxfId="215" priority="5" operator="notEqual">
      <formula>$G$27</formula>
    </cfRule>
  </conditionalFormatting>
  <conditionalFormatting sqref="H25">
    <cfRule type="cellIs" dxfId="214" priority="6" operator="notEqual">
      <formula>$H$27</formula>
    </cfRule>
  </conditionalFormatting>
  <conditionalFormatting sqref="I25">
    <cfRule type="cellIs" dxfId="213" priority="7" operator="notEqual">
      <formula>$I$27</formula>
    </cfRule>
  </conditionalFormatting>
  <conditionalFormatting sqref="J25">
    <cfRule type="cellIs" dxfId="212" priority="8" operator="notEqual">
      <formula>$J$27</formula>
    </cfRule>
  </conditionalFormatting>
  <conditionalFormatting sqref="K25">
    <cfRule type="cellIs" dxfId="211" priority="9" operator="notEqual">
      <formula>$K$27</formula>
    </cfRule>
  </conditionalFormatting>
  <conditionalFormatting sqref="L25">
    <cfRule type="cellIs" dxfId="210" priority="10" operator="notEqual">
      <formula>$L$27</formula>
    </cfRule>
  </conditionalFormatting>
  <conditionalFormatting sqref="M25">
    <cfRule type="cellIs" dxfId="209" priority="11" operator="notEqual">
      <formula>$M$27</formula>
    </cfRule>
  </conditionalFormatting>
  <conditionalFormatting sqref="N25">
    <cfRule type="cellIs" dxfId="208" priority="12" operator="notEqual">
      <formula>$N$27</formula>
    </cfRule>
  </conditionalFormatting>
  <conditionalFormatting sqref="O25">
    <cfRule type="cellIs" dxfId="207" priority="13" operator="notEqual">
      <formula>$O$27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3" customWidth="1"/>
    <col min="2" max="2" width="7.42578125" style="12" bestFit="1" customWidth="1"/>
    <col min="3" max="5" width="6.5703125" style="12" bestFit="1" customWidth="1"/>
    <col min="6" max="6" width="7.5703125" style="12" bestFit="1" customWidth="1"/>
    <col min="7" max="7" width="7.140625" style="12" bestFit="1" customWidth="1"/>
    <col min="8" max="16" width="6.5703125" style="12" bestFit="1" customWidth="1"/>
    <col min="17" max="17" width="2.7109375" style="12" customWidth="1"/>
    <col min="18" max="31" width="2" style="12" bestFit="1" customWidth="1"/>
    <col min="32" max="32" width="2.7109375" style="12" customWidth="1"/>
    <col min="33" max="16384" width="8.85546875" style="18"/>
  </cols>
  <sheetData>
    <row r="1" spans="1:31" ht="15.75" x14ac:dyDescent="0.25">
      <c r="A1" s="35" t="s">
        <v>133</v>
      </c>
      <c r="B1" s="36"/>
    </row>
    <row r="2" spans="1:31" ht="15.75" thickBot="1" x14ac:dyDescent="0.3">
      <c r="A2" s="26"/>
      <c r="B2" s="26" t="s">
        <v>0</v>
      </c>
    </row>
    <row r="3" spans="1:31" x14ac:dyDescent="0.25">
      <c r="A3" s="32" t="s">
        <v>28</v>
      </c>
      <c r="B3" s="37">
        <f>SUM(R3:AE3)</f>
        <v>9</v>
      </c>
      <c r="C3" s="38" t="s">
        <v>63</v>
      </c>
      <c r="D3" s="8" t="s">
        <v>73</v>
      </c>
      <c r="E3" s="8" t="s">
        <v>111</v>
      </c>
      <c r="F3" s="8" t="s">
        <v>59</v>
      </c>
      <c r="G3" s="8" t="s">
        <v>65</v>
      </c>
      <c r="H3" s="8" t="s">
        <v>94</v>
      </c>
      <c r="I3" s="8" t="s">
        <v>52</v>
      </c>
      <c r="J3" s="8" t="s">
        <v>53</v>
      </c>
      <c r="K3" s="8" t="s">
        <v>66</v>
      </c>
      <c r="L3" s="8" t="s">
        <v>62</v>
      </c>
      <c r="M3" s="8" t="s">
        <v>60</v>
      </c>
      <c r="N3" s="8" t="s">
        <v>50</v>
      </c>
      <c r="O3" s="8" t="s">
        <v>54</v>
      </c>
      <c r="P3" s="8" t="s">
        <v>49</v>
      </c>
      <c r="R3" s="12">
        <f t="shared" ref="R3:R15" si="0">IF(C3=$C$27,1,0)</f>
        <v>0</v>
      </c>
      <c r="S3" s="12">
        <f t="shared" ref="S3:S25" si="1">IF(D3=$D$27,1,0)</f>
        <v>1</v>
      </c>
      <c r="T3" s="12">
        <f t="shared" ref="T3:T25" si="2">IF(E3=$E$27,1,0)</f>
        <v>1</v>
      </c>
      <c r="U3" s="12">
        <f t="shared" ref="U3:U25" si="3">IF(F3=$F$27,1,0)</f>
        <v>1</v>
      </c>
      <c r="V3" s="12">
        <f t="shared" ref="V3:V25" si="4">IF(G3=$G$27,1,0)</f>
        <v>0</v>
      </c>
      <c r="W3" s="12">
        <f t="shared" ref="W3:W25" si="5">IF(H3=$H$27,1,0)</f>
        <v>0</v>
      </c>
      <c r="X3" s="12">
        <f t="shared" ref="X3:X25" si="6">IF(I3=$I$27,1,0)</f>
        <v>1</v>
      </c>
      <c r="Y3" s="12">
        <f t="shared" ref="Y3:Y15" si="7">IF(J3=$J$27,1,0)</f>
        <v>1</v>
      </c>
      <c r="Z3" s="12">
        <f t="shared" ref="Z3:Z25" si="8">IF(K3=$K$27,1,0)</f>
        <v>1</v>
      </c>
      <c r="AA3" s="12">
        <f t="shared" ref="AA3:AA25" si="9">IF(L3=$L$27,1,0)</f>
        <v>1</v>
      </c>
      <c r="AB3" s="12">
        <f t="shared" ref="AB3:AB25" si="10">IF(M3=$M$27,1,0)</f>
        <v>1</v>
      </c>
      <c r="AC3" s="12">
        <f t="shared" ref="AC3:AC15" si="11">IF(N3=$N$27,1,0)</f>
        <v>0</v>
      </c>
      <c r="AD3" s="12">
        <f t="shared" ref="AD3:AD15" si="12">IF(O3=$O$27,1,0)</f>
        <v>0</v>
      </c>
      <c r="AE3" s="12">
        <f t="shared" ref="AE3:AE25" si="13">IF(P3=$P$27,1,0)</f>
        <v>1</v>
      </c>
    </row>
    <row r="4" spans="1:31" x14ac:dyDescent="0.25">
      <c r="A4" s="9" t="s">
        <v>29</v>
      </c>
      <c r="B4" s="39">
        <f>SUM(R4:AE4)</f>
        <v>9</v>
      </c>
      <c r="C4" s="38" t="s">
        <v>63</v>
      </c>
      <c r="D4" s="8" t="s">
        <v>73</v>
      </c>
      <c r="E4" s="8" t="s">
        <v>111</v>
      </c>
      <c r="F4" s="8" t="s">
        <v>59</v>
      </c>
      <c r="G4" s="8" t="s">
        <v>65</v>
      </c>
      <c r="H4" s="8" t="s">
        <v>94</v>
      </c>
      <c r="I4" s="8" t="s">
        <v>52</v>
      </c>
      <c r="J4" s="8" t="s">
        <v>53</v>
      </c>
      <c r="K4" s="8" t="s">
        <v>66</v>
      </c>
      <c r="L4" s="8" t="s">
        <v>62</v>
      </c>
      <c r="M4" s="8" t="s">
        <v>60</v>
      </c>
      <c r="N4" s="8" t="s">
        <v>50</v>
      </c>
      <c r="O4" s="8" t="s">
        <v>54</v>
      </c>
      <c r="P4" s="8" t="s">
        <v>49</v>
      </c>
      <c r="R4" s="12">
        <f t="shared" si="0"/>
        <v>0</v>
      </c>
      <c r="S4" s="12">
        <f t="shared" si="1"/>
        <v>1</v>
      </c>
      <c r="T4" s="12">
        <f t="shared" si="2"/>
        <v>1</v>
      </c>
      <c r="U4" s="12">
        <f t="shared" si="3"/>
        <v>1</v>
      </c>
      <c r="V4" s="12">
        <f t="shared" si="4"/>
        <v>0</v>
      </c>
      <c r="W4" s="12">
        <f t="shared" si="5"/>
        <v>0</v>
      </c>
      <c r="X4" s="12">
        <f t="shared" si="6"/>
        <v>1</v>
      </c>
      <c r="Y4" s="12">
        <f t="shared" si="7"/>
        <v>1</v>
      </c>
      <c r="Z4" s="12">
        <f t="shared" si="8"/>
        <v>1</v>
      </c>
      <c r="AA4" s="12">
        <f t="shared" si="9"/>
        <v>1</v>
      </c>
      <c r="AB4" s="12">
        <f t="shared" si="10"/>
        <v>1</v>
      </c>
      <c r="AC4" s="12">
        <f t="shared" si="11"/>
        <v>0</v>
      </c>
      <c r="AD4" s="12">
        <f t="shared" si="12"/>
        <v>0</v>
      </c>
      <c r="AE4" s="12">
        <f t="shared" si="13"/>
        <v>1</v>
      </c>
    </row>
    <row r="5" spans="1:31" x14ac:dyDescent="0.25">
      <c r="A5" s="9" t="s">
        <v>95</v>
      </c>
      <c r="B5" s="39">
        <f>SUM(R5:AE5)</f>
        <v>10</v>
      </c>
      <c r="C5" s="38" t="s">
        <v>63</v>
      </c>
      <c r="D5" s="8" t="s">
        <v>73</v>
      </c>
      <c r="E5" s="8" t="s">
        <v>111</v>
      </c>
      <c r="F5" s="8" t="s">
        <v>59</v>
      </c>
      <c r="G5" s="8" t="s">
        <v>69</v>
      </c>
      <c r="H5" s="8" t="s">
        <v>94</v>
      </c>
      <c r="I5" s="8" t="s">
        <v>52</v>
      </c>
      <c r="J5" s="8" t="s">
        <v>53</v>
      </c>
      <c r="K5" s="8" t="s">
        <v>72</v>
      </c>
      <c r="L5" s="8" t="s">
        <v>62</v>
      </c>
      <c r="M5" s="8" t="s">
        <v>60</v>
      </c>
      <c r="N5" s="8" t="s">
        <v>50</v>
      </c>
      <c r="O5" s="8" t="s">
        <v>56</v>
      </c>
      <c r="P5" s="8" t="s">
        <v>49</v>
      </c>
      <c r="R5" s="12">
        <f t="shared" si="0"/>
        <v>0</v>
      </c>
      <c r="S5" s="12">
        <f t="shared" si="1"/>
        <v>1</v>
      </c>
      <c r="T5" s="12">
        <f t="shared" si="2"/>
        <v>1</v>
      </c>
      <c r="U5" s="12">
        <f t="shared" si="3"/>
        <v>1</v>
      </c>
      <c r="V5" s="12">
        <f t="shared" si="4"/>
        <v>1</v>
      </c>
      <c r="W5" s="12">
        <f t="shared" si="5"/>
        <v>0</v>
      </c>
      <c r="X5" s="12">
        <f t="shared" si="6"/>
        <v>1</v>
      </c>
      <c r="Y5" s="12">
        <f t="shared" si="7"/>
        <v>1</v>
      </c>
      <c r="Z5" s="12">
        <f t="shared" si="8"/>
        <v>0</v>
      </c>
      <c r="AA5" s="12">
        <f t="shared" si="9"/>
        <v>1</v>
      </c>
      <c r="AB5" s="12">
        <f t="shared" si="10"/>
        <v>1</v>
      </c>
      <c r="AC5" s="12">
        <f t="shared" si="11"/>
        <v>0</v>
      </c>
      <c r="AD5" s="12">
        <f t="shared" si="12"/>
        <v>1</v>
      </c>
      <c r="AE5" s="12">
        <f t="shared" si="13"/>
        <v>1</v>
      </c>
    </row>
    <row r="6" spans="1:31" x14ac:dyDescent="0.25">
      <c r="A6" s="9" t="s">
        <v>96</v>
      </c>
      <c r="B6" s="39">
        <f>SUM(R6:AE6)</f>
        <v>11</v>
      </c>
      <c r="C6" s="38" t="s">
        <v>63</v>
      </c>
      <c r="D6" s="8" t="s">
        <v>73</v>
      </c>
      <c r="E6" s="8" t="s">
        <v>111</v>
      </c>
      <c r="F6" s="8" t="s">
        <v>59</v>
      </c>
      <c r="G6" s="8" t="s">
        <v>69</v>
      </c>
      <c r="H6" s="8" t="s">
        <v>94</v>
      </c>
      <c r="I6" s="8" t="s">
        <v>52</v>
      </c>
      <c r="J6" s="8" t="s">
        <v>53</v>
      </c>
      <c r="K6" s="8" t="s">
        <v>66</v>
      </c>
      <c r="L6" s="8" t="s">
        <v>62</v>
      </c>
      <c r="M6" s="8" t="s">
        <v>60</v>
      </c>
      <c r="N6" s="8" t="s">
        <v>93</v>
      </c>
      <c r="O6" s="8" t="s">
        <v>54</v>
      </c>
      <c r="P6" s="8" t="s">
        <v>49</v>
      </c>
      <c r="R6" s="12">
        <f t="shared" si="0"/>
        <v>0</v>
      </c>
      <c r="S6" s="12">
        <f t="shared" si="1"/>
        <v>1</v>
      </c>
      <c r="T6" s="12">
        <f t="shared" si="2"/>
        <v>1</v>
      </c>
      <c r="U6" s="12">
        <f t="shared" si="3"/>
        <v>1</v>
      </c>
      <c r="V6" s="12">
        <f t="shared" si="4"/>
        <v>1</v>
      </c>
      <c r="W6" s="12">
        <f t="shared" si="5"/>
        <v>0</v>
      </c>
      <c r="X6" s="12">
        <f t="shared" si="6"/>
        <v>1</v>
      </c>
      <c r="Y6" s="12">
        <f t="shared" si="7"/>
        <v>1</v>
      </c>
      <c r="Z6" s="12">
        <f t="shared" si="8"/>
        <v>1</v>
      </c>
      <c r="AA6" s="12">
        <f t="shared" si="9"/>
        <v>1</v>
      </c>
      <c r="AB6" s="12">
        <f t="shared" si="10"/>
        <v>1</v>
      </c>
      <c r="AC6" s="12">
        <f t="shared" si="11"/>
        <v>1</v>
      </c>
      <c r="AD6" s="12">
        <f t="shared" si="12"/>
        <v>0</v>
      </c>
      <c r="AE6" s="12">
        <f t="shared" si="13"/>
        <v>1</v>
      </c>
    </row>
    <row r="7" spans="1:31" x14ac:dyDescent="0.25">
      <c r="A7" s="9" t="s">
        <v>97</v>
      </c>
      <c r="B7" s="71">
        <v>4</v>
      </c>
      <c r="C7" s="38" t="s">
        <v>115</v>
      </c>
      <c r="D7" s="8" t="s">
        <v>115</v>
      </c>
      <c r="E7" s="8" t="s">
        <v>115</v>
      </c>
      <c r="F7" s="8" t="s">
        <v>115</v>
      </c>
      <c r="G7" s="8" t="s">
        <v>115</v>
      </c>
      <c r="H7" s="8" t="s">
        <v>115</v>
      </c>
      <c r="I7" s="8" t="s">
        <v>115</v>
      </c>
      <c r="J7" s="8" t="s">
        <v>115</v>
      </c>
      <c r="K7" s="8" t="s">
        <v>115</v>
      </c>
      <c r="L7" s="8" t="s">
        <v>115</v>
      </c>
      <c r="M7" s="8" t="s">
        <v>115</v>
      </c>
      <c r="N7" s="8" t="s">
        <v>115</v>
      </c>
      <c r="O7" s="8" t="s">
        <v>115</v>
      </c>
      <c r="P7" s="8" t="s">
        <v>115</v>
      </c>
      <c r="R7" s="12">
        <f t="shared" si="0"/>
        <v>0</v>
      </c>
      <c r="S7" s="12">
        <f t="shared" si="1"/>
        <v>0</v>
      </c>
      <c r="T7" s="12">
        <f t="shared" si="2"/>
        <v>0</v>
      </c>
      <c r="U7" s="12">
        <f t="shared" si="3"/>
        <v>0</v>
      </c>
      <c r="V7" s="12">
        <f t="shared" si="4"/>
        <v>0</v>
      </c>
      <c r="W7" s="12">
        <f t="shared" si="5"/>
        <v>0</v>
      </c>
      <c r="X7" s="12">
        <f t="shared" si="6"/>
        <v>0</v>
      </c>
      <c r="Y7" s="12">
        <f t="shared" si="7"/>
        <v>0</v>
      </c>
      <c r="Z7" s="12">
        <f t="shared" si="8"/>
        <v>0</v>
      </c>
      <c r="AA7" s="12">
        <f t="shared" si="9"/>
        <v>0</v>
      </c>
      <c r="AB7" s="12">
        <f t="shared" si="10"/>
        <v>0</v>
      </c>
      <c r="AC7" s="12">
        <f t="shared" si="11"/>
        <v>0</v>
      </c>
      <c r="AD7" s="12">
        <f t="shared" si="12"/>
        <v>0</v>
      </c>
      <c r="AE7" s="12">
        <f t="shared" si="13"/>
        <v>0</v>
      </c>
    </row>
    <row r="8" spans="1:31" x14ac:dyDescent="0.25">
      <c r="A8" s="9" t="s">
        <v>30</v>
      </c>
      <c r="B8" s="39">
        <f t="shared" ref="B8:B21" si="14">SUM(R8:AE8)</f>
        <v>10</v>
      </c>
      <c r="C8" s="38" t="s">
        <v>63</v>
      </c>
      <c r="D8" s="8" t="s">
        <v>73</v>
      </c>
      <c r="E8" s="8" t="s">
        <v>111</v>
      </c>
      <c r="F8" s="8" t="s">
        <v>59</v>
      </c>
      <c r="G8" s="8" t="s">
        <v>69</v>
      </c>
      <c r="H8" s="8" t="s">
        <v>94</v>
      </c>
      <c r="I8" s="8" t="s">
        <v>52</v>
      </c>
      <c r="J8" s="8" t="s">
        <v>53</v>
      </c>
      <c r="K8" s="8" t="s">
        <v>66</v>
      </c>
      <c r="L8" s="8" t="s">
        <v>62</v>
      </c>
      <c r="M8" s="8" t="s">
        <v>60</v>
      </c>
      <c r="N8" s="8" t="s">
        <v>50</v>
      </c>
      <c r="O8" s="8" t="s">
        <v>54</v>
      </c>
      <c r="P8" s="8" t="s">
        <v>49</v>
      </c>
      <c r="R8" s="12">
        <f t="shared" si="0"/>
        <v>0</v>
      </c>
      <c r="S8" s="12">
        <f t="shared" si="1"/>
        <v>1</v>
      </c>
      <c r="T8" s="12">
        <f t="shared" si="2"/>
        <v>1</v>
      </c>
      <c r="U8" s="12">
        <f t="shared" si="3"/>
        <v>1</v>
      </c>
      <c r="V8" s="12">
        <f t="shared" si="4"/>
        <v>1</v>
      </c>
      <c r="W8" s="12">
        <f t="shared" si="5"/>
        <v>0</v>
      </c>
      <c r="X8" s="12">
        <f t="shared" si="6"/>
        <v>1</v>
      </c>
      <c r="Y8" s="12">
        <f t="shared" si="7"/>
        <v>1</v>
      </c>
      <c r="Z8" s="12">
        <f t="shared" si="8"/>
        <v>1</v>
      </c>
      <c r="AA8" s="12">
        <f t="shared" si="9"/>
        <v>1</v>
      </c>
      <c r="AB8" s="12">
        <f t="shared" si="10"/>
        <v>1</v>
      </c>
      <c r="AC8" s="12">
        <f t="shared" si="11"/>
        <v>0</v>
      </c>
      <c r="AD8" s="12">
        <f t="shared" si="12"/>
        <v>0</v>
      </c>
      <c r="AE8" s="12">
        <f t="shared" si="13"/>
        <v>1</v>
      </c>
    </row>
    <row r="9" spans="1:31" x14ac:dyDescent="0.25">
      <c r="A9" s="9" t="s">
        <v>31</v>
      </c>
      <c r="B9" s="39">
        <f t="shared" si="14"/>
        <v>8</v>
      </c>
      <c r="C9" s="38" t="s">
        <v>63</v>
      </c>
      <c r="D9" s="8" t="s">
        <v>73</v>
      </c>
      <c r="E9" s="8" t="s">
        <v>111</v>
      </c>
      <c r="F9" s="8" t="s">
        <v>59</v>
      </c>
      <c r="G9" s="8" t="s">
        <v>65</v>
      </c>
      <c r="H9" s="8" t="s">
        <v>94</v>
      </c>
      <c r="I9" s="8" t="s">
        <v>52</v>
      </c>
      <c r="J9" s="8" t="s">
        <v>53</v>
      </c>
      <c r="K9" s="8" t="s">
        <v>66</v>
      </c>
      <c r="L9" s="8" t="s">
        <v>62</v>
      </c>
      <c r="M9" s="8" t="s">
        <v>60</v>
      </c>
      <c r="N9" s="8" t="s">
        <v>50</v>
      </c>
      <c r="O9" s="8" t="s">
        <v>54</v>
      </c>
      <c r="P9" s="8" t="s">
        <v>55</v>
      </c>
      <c r="R9" s="12">
        <f t="shared" si="0"/>
        <v>0</v>
      </c>
      <c r="S9" s="12">
        <f t="shared" si="1"/>
        <v>1</v>
      </c>
      <c r="T9" s="12">
        <f t="shared" si="2"/>
        <v>1</v>
      </c>
      <c r="U9" s="12">
        <f t="shared" si="3"/>
        <v>1</v>
      </c>
      <c r="V9" s="12">
        <f t="shared" si="4"/>
        <v>0</v>
      </c>
      <c r="W9" s="12">
        <f t="shared" si="5"/>
        <v>0</v>
      </c>
      <c r="X9" s="12">
        <f t="shared" si="6"/>
        <v>1</v>
      </c>
      <c r="Y9" s="12">
        <f t="shared" si="7"/>
        <v>1</v>
      </c>
      <c r="Z9" s="12">
        <f t="shared" si="8"/>
        <v>1</v>
      </c>
      <c r="AA9" s="12">
        <f t="shared" si="9"/>
        <v>1</v>
      </c>
      <c r="AB9" s="12">
        <f t="shared" si="10"/>
        <v>1</v>
      </c>
      <c r="AC9" s="12">
        <f t="shared" si="11"/>
        <v>0</v>
      </c>
      <c r="AD9" s="12">
        <f t="shared" si="12"/>
        <v>0</v>
      </c>
      <c r="AE9" s="12">
        <f t="shared" si="13"/>
        <v>0</v>
      </c>
    </row>
    <row r="10" spans="1:31" x14ac:dyDescent="0.25">
      <c r="A10" s="9" t="s">
        <v>33</v>
      </c>
      <c r="B10" s="39">
        <f t="shared" si="14"/>
        <v>10</v>
      </c>
      <c r="C10" s="38" t="s">
        <v>63</v>
      </c>
      <c r="D10" s="8" t="s">
        <v>73</v>
      </c>
      <c r="E10" s="8" t="s">
        <v>111</v>
      </c>
      <c r="F10" s="8" t="s">
        <v>59</v>
      </c>
      <c r="G10" s="8" t="s">
        <v>65</v>
      </c>
      <c r="H10" s="8" t="s">
        <v>58</v>
      </c>
      <c r="I10" s="8" t="s">
        <v>52</v>
      </c>
      <c r="J10" s="8" t="s">
        <v>53</v>
      </c>
      <c r="K10" s="8" t="s">
        <v>66</v>
      </c>
      <c r="L10" s="8" t="s">
        <v>62</v>
      </c>
      <c r="M10" s="8" t="s">
        <v>60</v>
      </c>
      <c r="N10" s="8" t="s">
        <v>50</v>
      </c>
      <c r="O10" s="8" t="s">
        <v>54</v>
      </c>
      <c r="P10" s="8" t="s">
        <v>49</v>
      </c>
      <c r="R10" s="12">
        <f t="shared" si="0"/>
        <v>0</v>
      </c>
      <c r="S10" s="12">
        <f t="shared" si="1"/>
        <v>1</v>
      </c>
      <c r="T10" s="12">
        <f t="shared" si="2"/>
        <v>1</v>
      </c>
      <c r="U10" s="12">
        <f t="shared" si="3"/>
        <v>1</v>
      </c>
      <c r="V10" s="12">
        <f t="shared" si="4"/>
        <v>0</v>
      </c>
      <c r="W10" s="12">
        <f t="shared" si="5"/>
        <v>1</v>
      </c>
      <c r="X10" s="12">
        <f t="shared" si="6"/>
        <v>1</v>
      </c>
      <c r="Y10" s="12">
        <f t="shared" si="7"/>
        <v>1</v>
      </c>
      <c r="Z10" s="12">
        <f t="shared" si="8"/>
        <v>1</v>
      </c>
      <c r="AA10" s="12">
        <f t="shared" si="9"/>
        <v>1</v>
      </c>
      <c r="AB10" s="12">
        <f t="shared" si="10"/>
        <v>1</v>
      </c>
      <c r="AC10" s="12">
        <f t="shared" si="11"/>
        <v>0</v>
      </c>
      <c r="AD10" s="12">
        <f t="shared" si="12"/>
        <v>0</v>
      </c>
      <c r="AE10" s="12">
        <f t="shared" si="13"/>
        <v>1</v>
      </c>
    </row>
    <row r="11" spans="1:31" x14ac:dyDescent="0.25">
      <c r="A11" s="9" t="s">
        <v>98</v>
      </c>
      <c r="B11" s="39">
        <f t="shared" si="14"/>
        <v>10</v>
      </c>
      <c r="C11" s="38" t="s">
        <v>63</v>
      </c>
      <c r="D11" s="8" t="s">
        <v>73</v>
      </c>
      <c r="E11" s="8" t="s">
        <v>111</v>
      </c>
      <c r="F11" s="8" t="s">
        <v>59</v>
      </c>
      <c r="G11" s="8" t="s">
        <v>65</v>
      </c>
      <c r="H11" s="8" t="s">
        <v>58</v>
      </c>
      <c r="I11" s="8" t="s">
        <v>52</v>
      </c>
      <c r="J11" s="8" t="s">
        <v>53</v>
      </c>
      <c r="K11" s="8" t="s">
        <v>66</v>
      </c>
      <c r="L11" s="8" t="s">
        <v>62</v>
      </c>
      <c r="M11" s="8" t="s">
        <v>60</v>
      </c>
      <c r="N11" s="8" t="s">
        <v>50</v>
      </c>
      <c r="O11" s="8" t="s">
        <v>54</v>
      </c>
      <c r="P11" s="8" t="s">
        <v>49</v>
      </c>
      <c r="R11" s="12">
        <f t="shared" si="0"/>
        <v>0</v>
      </c>
      <c r="S11" s="12">
        <f t="shared" si="1"/>
        <v>1</v>
      </c>
      <c r="T11" s="12">
        <f t="shared" si="2"/>
        <v>1</v>
      </c>
      <c r="U11" s="12">
        <f t="shared" si="3"/>
        <v>1</v>
      </c>
      <c r="V11" s="12">
        <f t="shared" si="4"/>
        <v>0</v>
      </c>
      <c r="W11" s="12">
        <f t="shared" si="5"/>
        <v>1</v>
      </c>
      <c r="X11" s="12">
        <f t="shared" si="6"/>
        <v>1</v>
      </c>
      <c r="Y11" s="12">
        <f t="shared" si="7"/>
        <v>1</v>
      </c>
      <c r="Z11" s="12">
        <f t="shared" si="8"/>
        <v>1</v>
      </c>
      <c r="AA11" s="12">
        <f t="shared" si="9"/>
        <v>1</v>
      </c>
      <c r="AB11" s="12">
        <f t="shared" si="10"/>
        <v>1</v>
      </c>
      <c r="AC11" s="12">
        <f t="shared" si="11"/>
        <v>0</v>
      </c>
      <c r="AD11" s="12">
        <f t="shared" si="12"/>
        <v>0</v>
      </c>
      <c r="AE11" s="12">
        <f t="shared" si="13"/>
        <v>1</v>
      </c>
    </row>
    <row r="12" spans="1:31" x14ac:dyDescent="0.25">
      <c r="A12" s="9" t="s">
        <v>99</v>
      </c>
      <c r="B12" s="39">
        <f t="shared" si="14"/>
        <v>9</v>
      </c>
      <c r="C12" s="38" t="s">
        <v>63</v>
      </c>
      <c r="D12" s="8" t="s">
        <v>73</v>
      </c>
      <c r="E12" s="8" t="s">
        <v>111</v>
      </c>
      <c r="F12" s="8" t="s">
        <v>59</v>
      </c>
      <c r="G12" s="8" t="s">
        <v>65</v>
      </c>
      <c r="H12" s="8" t="s">
        <v>94</v>
      </c>
      <c r="I12" s="8" t="s">
        <v>52</v>
      </c>
      <c r="J12" s="8" t="s">
        <v>53</v>
      </c>
      <c r="K12" s="8" t="s">
        <v>66</v>
      </c>
      <c r="L12" s="8" t="s">
        <v>62</v>
      </c>
      <c r="M12" s="8" t="s">
        <v>60</v>
      </c>
      <c r="N12" s="8" t="s">
        <v>50</v>
      </c>
      <c r="O12" s="8" t="s">
        <v>54</v>
      </c>
      <c r="P12" s="8" t="s">
        <v>49</v>
      </c>
      <c r="R12" s="12">
        <f t="shared" si="0"/>
        <v>0</v>
      </c>
      <c r="S12" s="12">
        <f t="shared" si="1"/>
        <v>1</v>
      </c>
      <c r="T12" s="12">
        <f t="shared" si="2"/>
        <v>1</v>
      </c>
      <c r="U12" s="12">
        <f t="shared" si="3"/>
        <v>1</v>
      </c>
      <c r="V12" s="12">
        <f t="shared" si="4"/>
        <v>0</v>
      </c>
      <c r="W12" s="12">
        <f t="shared" si="5"/>
        <v>0</v>
      </c>
      <c r="X12" s="12">
        <f t="shared" si="6"/>
        <v>1</v>
      </c>
      <c r="Y12" s="12">
        <f t="shared" si="7"/>
        <v>1</v>
      </c>
      <c r="Z12" s="12">
        <f t="shared" si="8"/>
        <v>1</v>
      </c>
      <c r="AA12" s="12">
        <f t="shared" si="9"/>
        <v>1</v>
      </c>
      <c r="AB12" s="12">
        <f t="shared" si="10"/>
        <v>1</v>
      </c>
      <c r="AC12" s="12">
        <f t="shared" si="11"/>
        <v>0</v>
      </c>
      <c r="AD12" s="12">
        <f t="shared" si="12"/>
        <v>0</v>
      </c>
      <c r="AE12" s="12">
        <f t="shared" si="13"/>
        <v>1</v>
      </c>
    </row>
    <row r="13" spans="1:31" x14ac:dyDescent="0.25">
      <c r="A13" s="9" t="s">
        <v>100</v>
      </c>
      <c r="B13" s="39">
        <f t="shared" si="14"/>
        <v>8</v>
      </c>
      <c r="C13" s="38" t="s">
        <v>63</v>
      </c>
      <c r="D13" s="8" t="s">
        <v>73</v>
      </c>
      <c r="E13" s="8" t="s">
        <v>111</v>
      </c>
      <c r="F13" s="8" t="s">
        <v>59</v>
      </c>
      <c r="G13" s="8" t="s">
        <v>69</v>
      </c>
      <c r="H13" s="8" t="s">
        <v>94</v>
      </c>
      <c r="I13" s="8" t="s">
        <v>67</v>
      </c>
      <c r="J13" s="8" t="s">
        <v>75</v>
      </c>
      <c r="K13" s="8" t="s">
        <v>72</v>
      </c>
      <c r="L13" s="8" t="s">
        <v>62</v>
      </c>
      <c r="M13" s="8" t="s">
        <v>60</v>
      </c>
      <c r="N13" s="8" t="s">
        <v>93</v>
      </c>
      <c r="O13" s="8" t="s">
        <v>54</v>
      </c>
      <c r="P13" s="8" t="s">
        <v>49</v>
      </c>
      <c r="R13" s="12">
        <f t="shared" si="0"/>
        <v>0</v>
      </c>
      <c r="S13" s="12">
        <f t="shared" si="1"/>
        <v>1</v>
      </c>
      <c r="T13" s="12">
        <f t="shared" si="2"/>
        <v>1</v>
      </c>
      <c r="U13" s="12">
        <f t="shared" si="3"/>
        <v>1</v>
      </c>
      <c r="V13" s="12">
        <f t="shared" si="4"/>
        <v>1</v>
      </c>
      <c r="W13" s="12">
        <f t="shared" si="5"/>
        <v>0</v>
      </c>
      <c r="X13" s="12">
        <f t="shared" si="6"/>
        <v>0</v>
      </c>
      <c r="Y13" s="12">
        <f t="shared" si="7"/>
        <v>0</v>
      </c>
      <c r="Z13" s="12">
        <f t="shared" si="8"/>
        <v>0</v>
      </c>
      <c r="AA13" s="12">
        <f t="shared" si="9"/>
        <v>1</v>
      </c>
      <c r="AB13" s="12">
        <f t="shared" si="10"/>
        <v>1</v>
      </c>
      <c r="AC13" s="12">
        <f t="shared" si="11"/>
        <v>1</v>
      </c>
      <c r="AD13" s="12">
        <f t="shared" si="12"/>
        <v>0</v>
      </c>
      <c r="AE13" s="12">
        <f t="shared" si="13"/>
        <v>1</v>
      </c>
    </row>
    <row r="14" spans="1:31" x14ac:dyDescent="0.25">
      <c r="A14" s="9" t="s">
        <v>101</v>
      </c>
      <c r="B14" s="39">
        <f t="shared" si="14"/>
        <v>10</v>
      </c>
      <c r="C14" s="38" t="s">
        <v>63</v>
      </c>
      <c r="D14" s="8" t="s">
        <v>73</v>
      </c>
      <c r="E14" s="8" t="s">
        <v>111</v>
      </c>
      <c r="F14" s="8" t="s">
        <v>59</v>
      </c>
      <c r="G14" s="8" t="s">
        <v>65</v>
      </c>
      <c r="H14" s="8" t="s">
        <v>58</v>
      </c>
      <c r="I14" s="8" t="s">
        <v>52</v>
      </c>
      <c r="J14" s="8" t="s">
        <v>53</v>
      </c>
      <c r="K14" s="8" t="s">
        <v>66</v>
      </c>
      <c r="L14" s="8" t="s">
        <v>62</v>
      </c>
      <c r="M14" s="8" t="s">
        <v>60</v>
      </c>
      <c r="N14" s="8" t="s">
        <v>50</v>
      </c>
      <c r="O14" s="8" t="s">
        <v>54</v>
      </c>
      <c r="P14" s="8" t="s">
        <v>49</v>
      </c>
      <c r="R14" s="12">
        <f t="shared" si="0"/>
        <v>0</v>
      </c>
      <c r="S14" s="12">
        <f t="shared" si="1"/>
        <v>1</v>
      </c>
      <c r="T14" s="12">
        <f t="shared" si="2"/>
        <v>1</v>
      </c>
      <c r="U14" s="12">
        <f t="shared" si="3"/>
        <v>1</v>
      </c>
      <c r="V14" s="12">
        <f t="shared" si="4"/>
        <v>0</v>
      </c>
      <c r="W14" s="12">
        <f t="shared" si="5"/>
        <v>1</v>
      </c>
      <c r="X14" s="12">
        <f t="shared" si="6"/>
        <v>1</v>
      </c>
      <c r="Y14" s="12">
        <f t="shared" si="7"/>
        <v>1</v>
      </c>
      <c r="Z14" s="12">
        <f t="shared" si="8"/>
        <v>1</v>
      </c>
      <c r="AA14" s="12">
        <f t="shared" si="9"/>
        <v>1</v>
      </c>
      <c r="AB14" s="12">
        <f t="shared" si="10"/>
        <v>1</v>
      </c>
      <c r="AC14" s="12">
        <f t="shared" si="11"/>
        <v>0</v>
      </c>
      <c r="AD14" s="12">
        <f t="shared" si="12"/>
        <v>0</v>
      </c>
      <c r="AE14" s="12">
        <f t="shared" si="13"/>
        <v>1</v>
      </c>
    </row>
    <row r="15" spans="1:31" x14ac:dyDescent="0.25">
      <c r="A15" s="9" t="s">
        <v>102</v>
      </c>
      <c r="B15" s="39">
        <f t="shared" si="14"/>
        <v>10</v>
      </c>
      <c r="C15" s="38" t="s">
        <v>63</v>
      </c>
      <c r="D15" s="8" t="s">
        <v>73</v>
      </c>
      <c r="E15" s="8" t="s">
        <v>111</v>
      </c>
      <c r="F15" s="8" t="s">
        <v>59</v>
      </c>
      <c r="G15" s="8" t="s">
        <v>69</v>
      </c>
      <c r="H15" s="8" t="s">
        <v>94</v>
      </c>
      <c r="I15" s="8" t="s">
        <v>52</v>
      </c>
      <c r="J15" s="8" t="s">
        <v>53</v>
      </c>
      <c r="K15" s="8" t="s">
        <v>66</v>
      </c>
      <c r="L15" s="8" t="s">
        <v>62</v>
      </c>
      <c r="M15" s="8" t="s">
        <v>60</v>
      </c>
      <c r="N15" s="8" t="s">
        <v>50</v>
      </c>
      <c r="O15" s="8" t="s">
        <v>54</v>
      </c>
      <c r="P15" s="8" t="s">
        <v>49</v>
      </c>
      <c r="R15" s="12">
        <f t="shared" si="0"/>
        <v>0</v>
      </c>
      <c r="S15" s="12">
        <f t="shared" si="1"/>
        <v>1</v>
      </c>
      <c r="T15" s="12">
        <f t="shared" si="2"/>
        <v>1</v>
      </c>
      <c r="U15" s="12">
        <f t="shared" si="3"/>
        <v>1</v>
      </c>
      <c r="V15" s="12">
        <f t="shared" si="4"/>
        <v>1</v>
      </c>
      <c r="W15" s="12">
        <f t="shared" si="5"/>
        <v>0</v>
      </c>
      <c r="X15" s="12">
        <f t="shared" si="6"/>
        <v>1</v>
      </c>
      <c r="Y15" s="12">
        <f t="shared" si="7"/>
        <v>1</v>
      </c>
      <c r="Z15" s="12">
        <f t="shared" si="8"/>
        <v>1</v>
      </c>
      <c r="AA15" s="12">
        <f t="shared" si="9"/>
        <v>1</v>
      </c>
      <c r="AB15" s="12">
        <f t="shared" si="10"/>
        <v>1</v>
      </c>
      <c r="AC15" s="12">
        <f t="shared" si="11"/>
        <v>0</v>
      </c>
      <c r="AD15" s="12">
        <f t="shared" si="12"/>
        <v>0</v>
      </c>
      <c r="AE15" s="12">
        <f t="shared" si="13"/>
        <v>1</v>
      </c>
    </row>
    <row r="16" spans="1:31" x14ac:dyDescent="0.25">
      <c r="A16" s="9" t="s">
        <v>103</v>
      </c>
      <c r="B16" s="39">
        <f t="shared" si="14"/>
        <v>5</v>
      </c>
      <c r="C16" s="8" t="s">
        <v>83</v>
      </c>
      <c r="D16" s="8" t="s">
        <v>78</v>
      </c>
      <c r="E16" s="8" t="s">
        <v>134</v>
      </c>
      <c r="F16" s="8" t="s">
        <v>79</v>
      </c>
      <c r="G16" s="8" t="s">
        <v>128</v>
      </c>
      <c r="H16" s="8" t="s">
        <v>87</v>
      </c>
      <c r="I16" s="8" t="s">
        <v>91</v>
      </c>
      <c r="J16" s="8" t="s">
        <v>80</v>
      </c>
      <c r="K16" s="8" t="s">
        <v>86</v>
      </c>
      <c r="L16" s="8" t="s">
        <v>126</v>
      </c>
      <c r="M16" s="8" t="s">
        <v>125</v>
      </c>
      <c r="N16" s="8" t="s">
        <v>88</v>
      </c>
      <c r="O16" s="8" t="s">
        <v>135</v>
      </c>
      <c r="P16" s="8" t="s">
        <v>49</v>
      </c>
      <c r="R16" s="70">
        <v>1</v>
      </c>
      <c r="S16" s="12">
        <f t="shared" si="1"/>
        <v>0</v>
      </c>
      <c r="T16" s="12">
        <f t="shared" si="2"/>
        <v>0</v>
      </c>
      <c r="U16" s="12">
        <f t="shared" si="3"/>
        <v>0</v>
      </c>
      <c r="V16" s="12">
        <f t="shared" si="4"/>
        <v>0</v>
      </c>
      <c r="W16" s="12">
        <f t="shared" si="5"/>
        <v>0</v>
      </c>
      <c r="X16" s="12">
        <f t="shared" si="6"/>
        <v>0</v>
      </c>
      <c r="Y16" s="70">
        <v>1</v>
      </c>
      <c r="Z16" s="12">
        <f t="shared" si="8"/>
        <v>0</v>
      </c>
      <c r="AA16" s="12">
        <f t="shared" si="9"/>
        <v>0</v>
      </c>
      <c r="AB16" s="12">
        <f t="shared" si="10"/>
        <v>0</v>
      </c>
      <c r="AC16" s="70">
        <v>1</v>
      </c>
      <c r="AD16" s="70">
        <v>1</v>
      </c>
      <c r="AE16" s="12">
        <f t="shared" si="13"/>
        <v>1</v>
      </c>
    </row>
    <row r="17" spans="1:40" x14ac:dyDescent="0.25">
      <c r="A17" s="9" t="s">
        <v>34</v>
      </c>
      <c r="B17" s="39">
        <f t="shared" si="14"/>
        <v>10</v>
      </c>
      <c r="C17" s="38" t="s">
        <v>63</v>
      </c>
      <c r="D17" s="8" t="s">
        <v>73</v>
      </c>
      <c r="E17" s="8" t="s">
        <v>111</v>
      </c>
      <c r="F17" s="8" t="s">
        <v>59</v>
      </c>
      <c r="G17" s="8" t="s">
        <v>69</v>
      </c>
      <c r="H17" s="8" t="s">
        <v>94</v>
      </c>
      <c r="I17" s="8" t="s">
        <v>52</v>
      </c>
      <c r="J17" s="8" t="s">
        <v>75</v>
      </c>
      <c r="K17" s="8" t="s">
        <v>66</v>
      </c>
      <c r="L17" s="8" t="s">
        <v>62</v>
      </c>
      <c r="M17" s="8" t="s">
        <v>60</v>
      </c>
      <c r="N17" s="8" t="s">
        <v>50</v>
      </c>
      <c r="O17" s="8" t="s">
        <v>56</v>
      </c>
      <c r="P17" s="8" t="s">
        <v>49</v>
      </c>
      <c r="R17" s="12">
        <f t="shared" ref="R17:R25" si="15">IF(C17=$C$27,1,0)</f>
        <v>0</v>
      </c>
      <c r="S17" s="12">
        <f t="shared" si="1"/>
        <v>1</v>
      </c>
      <c r="T17" s="12">
        <f t="shared" si="2"/>
        <v>1</v>
      </c>
      <c r="U17" s="12">
        <f t="shared" si="3"/>
        <v>1</v>
      </c>
      <c r="V17" s="12">
        <f t="shared" si="4"/>
        <v>1</v>
      </c>
      <c r="W17" s="12">
        <f t="shared" si="5"/>
        <v>0</v>
      </c>
      <c r="X17" s="12">
        <f t="shared" si="6"/>
        <v>1</v>
      </c>
      <c r="Y17" s="12">
        <f t="shared" ref="Y17:Y25" si="16">IF(J17=$J$27,1,0)</f>
        <v>0</v>
      </c>
      <c r="Z17" s="12">
        <f t="shared" si="8"/>
        <v>1</v>
      </c>
      <c r="AA17" s="12">
        <f t="shared" si="9"/>
        <v>1</v>
      </c>
      <c r="AB17" s="12">
        <f t="shared" si="10"/>
        <v>1</v>
      </c>
      <c r="AC17" s="12">
        <f t="shared" ref="AC17:AC25" si="17">IF(N17=$N$27,1,0)</f>
        <v>0</v>
      </c>
      <c r="AD17" s="12">
        <f t="shared" ref="AD17:AD25" si="18">IF(O17=$O$27,1,0)</f>
        <v>1</v>
      </c>
      <c r="AE17" s="12">
        <f t="shared" si="13"/>
        <v>1</v>
      </c>
    </row>
    <row r="18" spans="1:40" x14ac:dyDescent="0.25">
      <c r="A18" s="9" t="s">
        <v>35</v>
      </c>
      <c r="B18" s="39">
        <f t="shared" si="14"/>
        <v>10</v>
      </c>
      <c r="C18" s="38" t="s">
        <v>63</v>
      </c>
      <c r="D18" s="8" t="s">
        <v>73</v>
      </c>
      <c r="E18" s="8" t="s">
        <v>111</v>
      </c>
      <c r="F18" s="8" t="s">
        <v>59</v>
      </c>
      <c r="G18" s="8" t="s">
        <v>69</v>
      </c>
      <c r="H18" s="8" t="s">
        <v>58</v>
      </c>
      <c r="I18" s="8" t="s">
        <v>52</v>
      </c>
      <c r="J18" s="8" t="s">
        <v>75</v>
      </c>
      <c r="K18" s="8" t="s">
        <v>66</v>
      </c>
      <c r="L18" s="8" t="s">
        <v>62</v>
      </c>
      <c r="M18" s="8" t="s">
        <v>60</v>
      </c>
      <c r="N18" s="8" t="s">
        <v>50</v>
      </c>
      <c r="O18" s="8" t="s">
        <v>54</v>
      </c>
      <c r="P18" s="8" t="s">
        <v>49</v>
      </c>
      <c r="R18" s="12">
        <f t="shared" si="15"/>
        <v>0</v>
      </c>
      <c r="S18" s="12">
        <f t="shared" si="1"/>
        <v>1</v>
      </c>
      <c r="T18" s="12">
        <f t="shared" si="2"/>
        <v>1</v>
      </c>
      <c r="U18" s="12">
        <f t="shared" si="3"/>
        <v>1</v>
      </c>
      <c r="V18" s="12">
        <f t="shared" si="4"/>
        <v>1</v>
      </c>
      <c r="W18" s="12">
        <f t="shared" si="5"/>
        <v>1</v>
      </c>
      <c r="X18" s="12">
        <f t="shared" si="6"/>
        <v>1</v>
      </c>
      <c r="Y18" s="12">
        <f t="shared" si="16"/>
        <v>0</v>
      </c>
      <c r="Z18" s="12">
        <f t="shared" si="8"/>
        <v>1</v>
      </c>
      <c r="AA18" s="12">
        <f t="shared" si="9"/>
        <v>1</v>
      </c>
      <c r="AB18" s="12">
        <f t="shared" si="10"/>
        <v>1</v>
      </c>
      <c r="AC18" s="12">
        <f t="shared" si="17"/>
        <v>0</v>
      </c>
      <c r="AD18" s="12">
        <f t="shared" si="18"/>
        <v>0</v>
      </c>
      <c r="AE18" s="12">
        <f t="shared" si="13"/>
        <v>1</v>
      </c>
    </row>
    <row r="19" spans="1:40" x14ac:dyDescent="0.25">
      <c r="A19" s="9" t="s">
        <v>36</v>
      </c>
      <c r="B19" s="39">
        <f t="shared" si="14"/>
        <v>9</v>
      </c>
      <c r="C19" s="38" t="s">
        <v>63</v>
      </c>
      <c r="D19" s="8" t="s">
        <v>73</v>
      </c>
      <c r="E19" s="8" t="s">
        <v>111</v>
      </c>
      <c r="F19" s="8" t="s">
        <v>59</v>
      </c>
      <c r="G19" s="8" t="s">
        <v>65</v>
      </c>
      <c r="H19" s="8" t="s">
        <v>58</v>
      </c>
      <c r="I19" s="8" t="s">
        <v>52</v>
      </c>
      <c r="J19" s="8" t="s">
        <v>75</v>
      </c>
      <c r="K19" s="8" t="s">
        <v>66</v>
      </c>
      <c r="L19" s="8" t="s">
        <v>62</v>
      </c>
      <c r="M19" s="8" t="s">
        <v>60</v>
      </c>
      <c r="N19" s="8" t="s">
        <v>50</v>
      </c>
      <c r="O19" s="8" t="s">
        <v>54</v>
      </c>
      <c r="P19" s="8" t="s">
        <v>49</v>
      </c>
      <c r="R19" s="12">
        <f t="shared" si="15"/>
        <v>0</v>
      </c>
      <c r="S19" s="12">
        <f t="shared" si="1"/>
        <v>1</v>
      </c>
      <c r="T19" s="12">
        <f t="shared" si="2"/>
        <v>1</v>
      </c>
      <c r="U19" s="12">
        <f t="shared" si="3"/>
        <v>1</v>
      </c>
      <c r="V19" s="12">
        <f t="shared" si="4"/>
        <v>0</v>
      </c>
      <c r="W19" s="12">
        <f t="shared" si="5"/>
        <v>1</v>
      </c>
      <c r="X19" s="12">
        <f t="shared" si="6"/>
        <v>1</v>
      </c>
      <c r="Y19" s="12">
        <f t="shared" si="16"/>
        <v>0</v>
      </c>
      <c r="Z19" s="12">
        <f t="shared" si="8"/>
        <v>1</v>
      </c>
      <c r="AA19" s="12">
        <f t="shared" si="9"/>
        <v>1</v>
      </c>
      <c r="AB19" s="12">
        <f t="shared" si="10"/>
        <v>1</v>
      </c>
      <c r="AC19" s="12">
        <f t="shared" si="17"/>
        <v>0</v>
      </c>
      <c r="AD19" s="12">
        <f t="shared" si="18"/>
        <v>0</v>
      </c>
      <c r="AE19" s="12">
        <f t="shared" si="13"/>
        <v>1</v>
      </c>
    </row>
    <row r="20" spans="1:40" x14ac:dyDescent="0.25">
      <c r="A20" s="9" t="s">
        <v>37</v>
      </c>
      <c r="B20" s="39">
        <f t="shared" si="14"/>
        <v>10</v>
      </c>
      <c r="C20" s="38" t="s">
        <v>63</v>
      </c>
      <c r="D20" s="8" t="s">
        <v>73</v>
      </c>
      <c r="E20" s="8" t="s">
        <v>111</v>
      </c>
      <c r="F20" s="8" t="s">
        <v>59</v>
      </c>
      <c r="G20" s="8" t="s">
        <v>69</v>
      </c>
      <c r="H20" s="8" t="s">
        <v>94</v>
      </c>
      <c r="I20" s="8" t="s">
        <v>52</v>
      </c>
      <c r="J20" s="8" t="s">
        <v>53</v>
      </c>
      <c r="K20" s="8" t="s">
        <v>72</v>
      </c>
      <c r="L20" s="8" t="s">
        <v>62</v>
      </c>
      <c r="M20" s="8" t="s">
        <v>60</v>
      </c>
      <c r="N20" s="8" t="s">
        <v>93</v>
      </c>
      <c r="O20" s="8" t="s">
        <v>54</v>
      </c>
      <c r="P20" s="8" t="s">
        <v>49</v>
      </c>
      <c r="R20" s="12">
        <f t="shared" si="15"/>
        <v>0</v>
      </c>
      <c r="S20" s="12">
        <f t="shared" si="1"/>
        <v>1</v>
      </c>
      <c r="T20" s="12">
        <f t="shared" si="2"/>
        <v>1</v>
      </c>
      <c r="U20" s="12">
        <f t="shared" si="3"/>
        <v>1</v>
      </c>
      <c r="V20" s="12">
        <f t="shared" si="4"/>
        <v>1</v>
      </c>
      <c r="W20" s="12">
        <f t="shared" si="5"/>
        <v>0</v>
      </c>
      <c r="X20" s="12">
        <f t="shared" si="6"/>
        <v>1</v>
      </c>
      <c r="Y20" s="12">
        <f t="shared" si="16"/>
        <v>1</v>
      </c>
      <c r="Z20" s="12">
        <f t="shared" si="8"/>
        <v>0</v>
      </c>
      <c r="AA20" s="12">
        <f t="shared" si="9"/>
        <v>1</v>
      </c>
      <c r="AB20" s="12">
        <f t="shared" si="10"/>
        <v>1</v>
      </c>
      <c r="AC20" s="12">
        <f t="shared" si="17"/>
        <v>1</v>
      </c>
      <c r="AD20" s="12">
        <f t="shared" si="18"/>
        <v>0</v>
      </c>
      <c r="AE20" s="12">
        <f t="shared" si="13"/>
        <v>1</v>
      </c>
    </row>
    <row r="21" spans="1:40" x14ac:dyDescent="0.25">
      <c r="A21" s="9" t="s">
        <v>104</v>
      </c>
      <c r="B21" s="39">
        <f t="shared" si="14"/>
        <v>10</v>
      </c>
      <c r="C21" s="38" t="s">
        <v>63</v>
      </c>
      <c r="D21" s="8" t="s">
        <v>73</v>
      </c>
      <c r="E21" s="8" t="s">
        <v>111</v>
      </c>
      <c r="F21" s="8" t="s">
        <v>59</v>
      </c>
      <c r="G21" s="8" t="s">
        <v>69</v>
      </c>
      <c r="H21" s="8" t="s">
        <v>94</v>
      </c>
      <c r="I21" s="8" t="s">
        <v>52</v>
      </c>
      <c r="J21" s="8" t="s">
        <v>53</v>
      </c>
      <c r="K21" s="8" t="s">
        <v>66</v>
      </c>
      <c r="L21" s="8" t="s">
        <v>62</v>
      </c>
      <c r="M21" s="8" t="s">
        <v>60</v>
      </c>
      <c r="N21" s="8" t="s">
        <v>93</v>
      </c>
      <c r="O21" s="8" t="s">
        <v>54</v>
      </c>
      <c r="P21" s="8" t="s">
        <v>55</v>
      </c>
      <c r="R21" s="12">
        <f t="shared" si="15"/>
        <v>0</v>
      </c>
      <c r="S21" s="12">
        <f t="shared" si="1"/>
        <v>1</v>
      </c>
      <c r="T21" s="12">
        <f t="shared" si="2"/>
        <v>1</v>
      </c>
      <c r="U21" s="12">
        <f t="shared" si="3"/>
        <v>1</v>
      </c>
      <c r="V21" s="12">
        <f t="shared" si="4"/>
        <v>1</v>
      </c>
      <c r="W21" s="12">
        <f t="shared" si="5"/>
        <v>0</v>
      </c>
      <c r="X21" s="12">
        <f t="shared" si="6"/>
        <v>1</v>
      </c>
      <c r="Y21" s="12">
        <f t="shared" si="16"/>
        <v>1</v>
      </c>
      <c r="Z21" s="12">
        <f t="shared" si="8"/>
        <v>1</v>
      </c>
      <c r="AA21" s="12">
        <f t="shared" si="9"/>
        <v>1</v>
      </c>
      <c r="AB21" s="12">
        <f t="shared" si="10"/>
        <v>1</v>
      </c>
      <c r="AC21" s="12">
        <f t="shared" si="17"/>
        <v>1</v>
      </c>
      <c r="AD21" s="12">
        <f t="shared" si="18"/>
        <v>0</v>
      </c>
      <c r="AE21" s="12">
        <f t="shared" si="13"/>
        <v>0</v>
      </c>
    </row>
    <row r="22" spans="1:40" x14ac:dyDescent="0.25">
      <c r="A22" s="9" t="s">
        <v>105</v>
      </c>
      <c r="B22" s="71">
        <v>4</v>
      </c>
      <c r="C22" s="38" t="s">
        <v>115</v>
      </c>
      <c r="D22" s="8" t="s">
        <v>115</v>
      </c>
      <c r="E22" s="8" t="s">
        <v>115</v>
      </c>
      <c r="F22" s="8" t="s">
        <v>115</v>
      </c>
      <c r="G22" s="8" t="s">
        <v>115</v>
      </c>
      <c r="H22" s="8" t="s">
        <v>115</v>
      </c>
      <c r="I22" s="8" t="s">
        <v>115</v>
      </c>
      <c r="J22" s="8" t="s">
        <v>115</v>
      </c>
      <c r="K22" s="8" t="s">
        <v>115</v>
      </c>
      <c r="L22" s="8" t="s">
        <v>115</v>
      </c>
      <c r="M22" s="8" t="s">
        <v>115</v>
      </c>
      <c r="N22" s="8" t="s">
        <v>115</v>
      </c>
      <c r="O22" s="8" t="s">
        <v>115</v>
      </c>
      <c r="P22" s="8" t="s">
        <v>115</v>
      </c>
      <c r="R22" s="12">
        <f t="shared" si="15"/>
        <v>0</v>
      </c>
      <c r="S22" s="12">
        <f t="shared" si="1"/>
        <v>0</v>
      </c>
      <c r="T22" s="12">
        <f t="shared" si="2"/>
        <v>0</v>
      </c>
      <c r="U22" s="12">
        <f t="shared" si="3"/>
        <v>0</v>
      </c>
      <c r="V22" s="12">
        <f t="shared" si="4"/>
        <v>0</v>
      </c>
      <c r="W22" s="12">
        <f t="shared" si="5"/>
        <v>0</v>
      </c>
      <c r="X22" s="12">
        <f t="shared" si="6"/>
        <v>0</v>
      </c>
      <c r="Y22" s="12">
        <f t="shared" si="16"/>
        <v>0</v>
      </c>
      <c r="Z22" s="12">
        <f t="shared" si="8"/>
        <v>0</v>
      </c>
      <c r="AA22" s="12">
        <f t="shared" si="9"/>
        <v>0</v>
      </c>
      <c r="AB22" s="12">
        <f t="shared" si="10"/>
        <v>0</v>
      </c>
      <c r="AC22" s="12">
        <f t="shared" si="17"/>
        <v>0</v>
      </c>
      <c r="AD22" s="12">
        <f t="shared" si="18"/>
        <v>0</v>
      </c>
      <c r="AE22" s="12">
        <f t="shared" si="13"/>
        <v>0</v>
      </c>
    </row>
    <row r="23" spans="1:40" x14ac:dyDescent="0.25">
      <c r="A23" s="9" t="s">
        <v>106</v>
      </c>
      <c r="B23" s="39">
        <f>SUM(R23:AE23)</f>
        <v>11</v>
      </c>
      <c r="C23" s="38" t="s">
        <v>63</v>
      </c>
      <c r="D23" s="8" t="s">
        <v>73</v>
      </c>
      <c r="E23" s="8" t="s">
        <v>111</v>
      </c>
      <c r="F23" s="8" t="s">
        <v>59</v>
      </c>
      <c r="G23" s="8" t="s">
        <v>69</v>
      </c>
      <c r="H23" s="8" t="s">
        <v>94</v>
      </c>
      <c r="I23" s="8" t="s">
        <v>52</v>
      </c>
      <c r="J23" s="8" t="s">
        <v>53</v>
      </c>
      <c r="K23" s="8" t="s">
        <v>66</v>
      </c>
      <c r="L23" s="8" t="s">
        <v>62</v>
      </c>
      <c r="M23" s="8" t="s">
        <v>60</v>
      </c>
      <c r="N23" s="8" t="s">
        <v>50</v>
      </c>
      <c r="O23" s="8" t="s">
        <v>56</v>
      </c>
      <c r="P23" s="8" t="s">
        <v>49</v>
      </c>
      <c r="R23" s="12">
        <f t="shared" si="15"/>
        <v>0</v>
      </c>
      <c r="S23" s="12">
        <f t="shared" si="1"/>
        <v>1</v>
      </c>
      <c r="T23" s="12">
        <f t="shared" si="2"/>
        <v>1</v>
      </c>
      <c r="U23" s="12">
        <f t="shared" si="3"/>
        <v>1</v>
      </c>
      <c r="V23" s="12">
        <f t="shared" si="4"/>
        <v>1</v>
      </c>
      <c r="W23" s="12">
        <f t="shared" si="5"/>
        <v>0</v>
      </c>
      <c r="X23" s="12">
        <f t="shared" si="6"/>
        <v>1</v>
      </c>
      <c r="Y23" s="12">
        <f t="shared" si="16"/>
        <v>1</v>
      </c>
      <c r="Z23" s="12">
        <f t="shared" si="8"/>
        <v>1</v>
      </c>
      <c r="AA23" s="12">
        <f t="shared" si="9"/>
        <v>1</v>
      </c>
      <c r="AB23" s="12">
        <f t="shared" si="10"/>
        <v>1</v>
      </c>
      <c r="AC23" s="12">
        <f t="shared" si="17"/>
        <v>0</v>
      </c>
      <c r="AD23" s="12">
        <f t="shared" si="18"/>
        <v>1</v>
      </c>
      <c r="AE23" s="12">
        <f t="shared" si="13"/>
        <v>1</v>
      </c>
    </row>
    <row r="24" spans="1:40" x14ac:dyDescent="0.25">
      <c r="A24" s="9" t="s">
        <v>107</v>
      </c>
      <c r="B24" s="39">
        <f>SUM(R24:AE24)</f>
        <v>10</v>
      </c>
      <c r="C24" s="38" t="s">
        <v>63</v>
      </c>
      <c r="D24" s="8" t="s">
        <v>73</v>
      </c>
      <c r="E24" s="8" t="s">
        <v>111</v>
      </c>
      <c r="F24" s="8" t="s">
        <v>59</v>
      </c>
      <c r="G24" s="8" t="s">
        <v>65</v>
      </c>
      <c r="H24" s="8" t="s">
        <v>58</v>
      </c>
      <c r="I24" s="8" t="s">
        <v>52</v>
      </c>
      <c r="J24" s="8" t="s">
        <v>75</v>
      </c>
      <c r="K24" s="8" t="s">
        <v>66</v>
      </c>
      <c r="L24" s="8" t="s">
        <v>62</v>
      </c>
      <c r="M24" s="8" t="s">
        <v>60</v>
      </c>
      <c r="N24" s="8" t="s">
        <v>50</v>
      </c>
      <c r="O24" s="8" t="s">
        <v>56</v>
      </c>
      <c r="P24" s="8" t="s">
        <v>49</v>
      </c>
      <c r="R24" s="12">
        <f t="shared" si="15"/>
        <v>0</v>
      </c>
      <c r="S24" s="12">
        <f t="shared" si="1"/>
        <v>1</v>
      </c>
      <c r="T24" s="12">
        <f t="shared" si="2"/>
        <v>1</v>
      </c>
      <c r="U24" s="12">
        <f t="shared" si="3"/>
        <v>1</v>
      </c>
      <c r="V24" s="12">
        <f t="shared" si="4"/>
        <v>0</v>
      </c>
      <c r="W24" s="12">
        <f t="shared" si="5"/>
        <v>1</v>
      </c>
      <c r="X24" s="12">
        <f t="shared" si="6"/>
        <v>1</v>
      </c>
      <c r="Y24" s="12">
        <f t="shared" si="16"/>
        <v>0</v>
      </c>
      <c r="Z24" s="12">
        <f t="shared" si="8"/>
        <v>1</v>
      </c>
      <c r="AA24" s="12">
        <f t="shared" si="9"/>
        <v>1</v>
      </c>
      <c r="AB24" s="12">
        <f t="shared" si="10"/>
        <v>1</v>
      </c>
      <c r="AC24" s="12">
        <f t="shared" si="17"/>
        <v>0</v>
      </c>
      <c r="AD24" s="12">
        <f t="shared" si="18"/>
        <v>1</v>
      </c>
      <c r="AE24" s="12">
        <f t="shared" si="13"/>
        <v>1</v>
      </c>
    </row>
    <row r="25" spans="1:40" ht="15.75" thickBot="1" x14ac:dyDescent="0.3">
      <c r="A25" s="40" t="s">
        <v>44</v>
      </c>
      <c r="B25" s="41">
        <f>SUM(R25:AE25)</f>
        <v>10</v>
      </c>
      <c r="C25" s="38" t="str">
        <f t="shared" ref="C25:P25" si="19">IF(C35&gt;0.5, C31, C32)</f>
        <v>Balt</v>
      </c>
      <c r="D25" s="8" t="str">
        <f t="shared" si="19"/>
        <v>NO</v>
      </c>
      <c r="E25" s="8" t="str">
        <f t="shared" si="19"/>
        <v>NYG</v>
      </c>
      <c r="F25" s="8" t="str">
        <f t="shared" si="19"/>
        <v>NE</v>
      </c>
      <c r="G25" s="8" t="str">
        <f t="shared" si="19"/>
        <v>Tenn</v>
      </c>
      <c r="H25" s="8" t="str">
        <f t="shared" si="19"/>
        <v>TB</v>
      </c>
      <c r="I25" s="8" t="str">
        <f t="shared" si="19"/>
        <v>Wash</v>
      </c>
      <c r="J25" s="8" t="str">
        <f t="shared" si="19"/>
        <v>KC</v>
      </c>
      <c r="K25" s="8" t="str">
        <f t="shared" si="19"/>
        <v>Cincy</v>
      </c>
      <c r="L25" s="8" t="str">
        <f t="shared" si="19"/>
        <v>Dallas</v>
      </c>
      <c r="M25" s="8" t="str">
        <f t="shared" si="19"/>
        <v>Seat</v>
      </c>
      <c r="N25" s="8" t="str">
        <f t="shared" si="19"/>
        <v>Phil</v>
      </c>
      <c r="O25" s="8" t="str">
        <f t="shared" si="19"/>
        <v>Pitt</v>
      </c>
      <c r="P25" s="8" t="str">
        <f t="shared" si="19"/>
        <v>Indy</v>
      </c>
      <c r="R25" s="12">
        <f t="shared" si="15"/>
        <v>0</v>
      </c>
      <c r="S25" s="12">
        <f t="shared" si="1"/>
        <v>1</v>
      </c>
      <c r="T25" s="12">
        <f t="shared" si="2"/>
        <v>1</v>
      </c>
      <c r="U25" s="12">
        <f t="shared" si="3"/>
        <v>1</v>
      </c>
      <c r="V25" s="12">
        <f t="shared" si="4"/>
        <v>1</v>
      </c>
      <c r="W25" s="12">
        <f t="shared" si="5"/>
        <v>0</v>
      </c>
      <c r="X25" s="12">
        <f t="shared" si="6"/>
        <v>1</v>
      </c>
      <c r="Y25" s="12">
        <f t="shared" si="16"/>
        <v>1</v>
      </c>
      <c r="Z25" s="12">
        <f t="shared" si="8"/>
        <v>1</v>
      </c>
      <c r="AA25" s="12">
        <f t="shared" si="9"/>
        <v>1</v>
      </c>
      <c r="AB25" s="12">
        <f t="shared" si="10"/>
        <v>1</v>
      </c>
      <c r="AC25" s="12">
        <f t="shared" si="17"/>
        <v>0</v>
      </c>
      <c r="AD25" s="12">
        <f t="shared" si="18"/>
        <v>0</v>
      </c>
      <c r="AE25" s="12">
        <f t="shared" si="13"/>
        <v>1</v>
      </c>
    </row>
    <row r="26" spans="1:40" x14ac:dyDescent="0.25">
      <c r="A26" s="34" t="s">
        <v>114</v>
      </c>
      <c r="B26" s="64" t="s">
        <v>45</v>
      </c>
      <c r="C26" s="70" t="s">
        <v>131</v>
      </c>
    </row>
    <row r="27" spans="1:40" x14ac:dyDescent="0.25">
      <c r="A27" s="33"/>
      <c r="C27" s="8" t="s">
        <v>70</v>
      </c>
      <c r="D27" s="8" t="s">
        <v>73</v>
      </c>
      <c r="E27" s="8" t="s">
        <v>111</v>
      </c>
      <c r="F27" s="8" t="s">
        <v>59</v>
      </c>
      <c r="G27" s="8" t="s">
        <v>69</v>
      </c>
      <c r="H27" s="8" t="s">
        <v>58</v>
      </c>
      <c r="I27" s="8" t="s">
        <v>52</v>
      </c>
      <c r="J27" s="8" t="s">
        <v>53</v>
      </c>
      <c r="K27" s="8" t="s">
        <v>66</v>
      </c>
      <c r="L27" s="8" t="s">
        <v>62</v>
      </c>
      <c r="M27" s="8" t="s">
        <v>60</v>
      </c>
      <c r="N27" s="8" t="s">
        <v>93</v>
      </c>
      <c r="O27" s="8" t="s">
        <v>56</v>
      </c>
      <c r="P27" s="8" t="s">
        <v>49</v>
      </c>
    </row>
    <row r="28" spans="1:40" x14ac:dyDescent="0.25">
      <c r="A28" s="42"/>
      <c r="C28" s="12">
        <v>1</v>
      </c>
      <c r="D28" s="12">
        <v>1</v>
      </c>
      <c r="E28" s="12">
        <v>1</v>
      </c>
      <c r="F28" s="12">
        <v>1</v>
      </c>
      <c r="G28" s="12">
        <v>1</v>
      </c>
      <c r="H28" s="12">
        <v>1</v>
      </c>
      <c r="I28" s="12">
        <v>1</v>
      </c>
      <c r="J28" s="12">
        <v>1</v>
      </c>
      <c r="K28" s="12">
        <v>1</v>
      </c>
      <c r="L28" s="12">
        <v>1</v>
      </c>
      <c r="M28" s="12">
        <v>1</v>
      </c>
      <c r="N28" s="12">
        <v>1</v>
      </c>
      <c r="O28" s="12">
        <v>1</v>
      </c>
      <c r="P28" s="12">
        <v>1</v>
      </c>
    </row>
    <row r="30" spans="1:40" s="50" customFormat="1" x14ac:dyDescent="0.25">
      <c r="A30" s="48" t="s">
        <v>43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</row>
    <row r="31" spans="1:40" customFormat="1" x14ac:dyDescent="0.25">
      <c r="A31" s="51" t="s">
        <v>38</v>
      </c>
      <c r="B31" s="3"/>
      <c r="C31" s="3" t="s">
        <v>63</v>
      </c>
      <c r="D31" s="3" t="s">
        <v>73</v>
      </c>
      <c r="E31" s="3" t="s">
        <v>111</v>
      </c>
      <c r="F31" s="3" t="s">
        <v>59</v>
      </c>
      <c r="G31" s="3" t="s">
        <v>69</v>
      </c>
      <c r="H31" s="3" t="s">
        <v>58</v>
      </c>
      <c r="I31" s="3" t="s">
        <v>52</v>
      </c>
      <c r="J31" s="3" t="s">
        <v>75</v>
      </c>
      <c r="K31" s="3" t="s">
        <v>66</v>
      </c>
      <c r="L31" s="3" t="s">
        <v>62</v>
      </c>
      <c r="M31" s="3" t="s">
        <v>60</v>
      </c>
      <c r="N31" s="3" t="s">
        <v>50</v>
      </c>
      <c r="O31" s="3" t="s">
        <v>54</v>
      </c>
      <c r="P31" s="3" t="s">
        <v>49</v>
      </c>
      <c r="Q31" s="3"/>
      <c r="R31" s="3">
        <f t="shared" ref="R31:AE31" si="20">IF(C31=C$27,1,0)</f>
        <v>0</v>
      </c>
      <c r="S31" s="3">
        <f t="shared" si="20"/>
        <v>1</v>
      </c>
      <c r="T31" s="3">
        <f t="shared" si="20"/>
        <v>1</v>
      </c>
      <c r="U31" s="3">
        <f t="shared" si="20"/>
        <v>1</v>
      </c>
      <c r="V31" s="3">
        <f t="shared" si="20"/>
        <v>1</v>
      </c>
      <c r="W31" s="3">
        <f t="shared" si="20"/>
        <v>1</v>
      </c>
      <c r="X31" s="3">
        <f t="shared" si="20"/>
        <v>1</v>
      </c>
      <c r="Y31" s="3">
        <f t="shared" si="20"/>
        <v>0</v>
      </c>
      <c r="Z31" s="3">
        <f t="shared" si="20"/>
        <v>1</v>
      </c>
      <c r="AA31" s="3">
        <f t="shared" si="20"/>
        <v>1</v>
      </c>
      <c r="AB31" s="3">
        <f t="shared" si="20"/>
        <v>1</v>
      </c>
      <c r="AC31" s="3">
        <f t="shared" si="20"/>
        <v>0</v>
      </c>
      <c r="AD31" s="3">
        <f t="shared" si="20"/>
        <v>0</v>
      </c>
      <c r="AE31" s="3">
        <f t="shared" si="20"/>
        <v>1</v>
      </c>
      <c r="AF31" s="3"/>
      <c r="AG31" s="3"/>
      <c r="AH31" s="3"/>
      <c r="AI31" s="3"/>
      <c r="AJ31" s="3"/>
      <c r="AK31" s="3"/>
      <c r="AL31" s="3"/>
      <c r="AM31" s="3"/>
      <c r="AN31" s="3"/>
    </row>
    <row r="32" spans="1:40" customFormat="1" x14ac:dyDescent="0.25">
      <c r="A32" s="51" t="s">
        <v>39</v>
      </c>
      <c r="B32" s="3"/>
      <c r="C32" s="3" t="s">
        <v>70</v>
      </c>
      <c r="D32" s="3" t="s">
        <v>68</v>
      </c>
      <c r="E32" s="3" t="s">
        <v>64</v>
      </c>
      <c r="F32" s="3" t="s">
        <v>74</v>
      </c>
      <c r="G32" s="3" t="s">
        <v>65</v>
      </c>
      <c r="H32" s="3" t="s">
        <v>94</v>
      </c>
      <c r="I32" s="3" t="s">
        <v>67</v>
      </c>
      <c r="J32" s="3" t="s">
        <v>53</v>
      </c>
      <c r="K32" s="3" t="s">
        <v>72</v>
      </c>
      <c r="L32" s="3" t="s">
        <v>51</v>
      </c>
      <c r="M32" s="3" t="s">
        <v>57</v>
      </c>
      <c r="N32" s="3" t="s">
        <v>93</v>
      </c>
      <c r="O32" s="3" t="s">
        <v>56</v>
      </c>
      <c r="P32" s="3" t="s">
        <v>55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customFormat="1" x14ac:dyDescent="0.25">
      <c r="A33" s="51" t="s">
        <v>40</v>
      </c>
      <c r="B33" s="3"/>
      <c r="C33" s="3">
        <f t="shared" ref="C33:P33" si="21">COUNTIF(C3:C24,C$31)</f>
        <v>19</v>
      </c>
      <c r="D33" s="3">
        <f t="shared" si="21"/>
        <v>19</v>
      </c>
      <c r="E33" s="3">
        <f t="shared" si="21"/>
        <v>19</v>
      </c>
      <c r="F33" s="3">
        <f t="shared" si="21"/>
        <v>19</v>
      </c>
      <c r="G33" s="3">
        <f t="shared" si="21"/>
        <v>10</v>
      </c>
      <c r="H33" s="3">
        <f t="shared" si="21"/>
        <v>6</v>
      </c>
      <c r="I33" s="3">
        <f t="shared" si="21"/>
        <v>18</v>
      </c>
      <c r="J33" s="3">
        <f t="shared" si="21"/>
        <v>5</v>
      </c>
      <c r="K33" s="3">
        <f t="shared" si="21"/>
        <v>16</v>
      </c>
      <c r="L33" s="3">
        <f t="shared" si="21"/>
        <v>19</v>
      </c>
      <c r="M33" s="3">
        <f t="shared" si="21"/>
        <v>19</v>
      </c>
      <c r="N33" s="3">
        <f t="shared" si="21"/>
        <v>15</v>
      </c>
      <c r="O33" s="3">
        <f t="shared" si="21"/>
        <v>15</v>
      </c>
      <c r="P33" s="3">
        <f t="shared" si="21"/>
        <v>18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customFormat="1" x14ac:dyDescent="0.25">
      <c r="A34" s="51" t="s">
        <v>41</v>
      </c>
      <c r="B34" s="3"/>
      <c r="C34" s="3">
        <f t="shared" ref="C34:P34" si="22">COUNTIF(C3:C24,C$32)</f>
        <v>0</v>
      </c>
      <c r="D34" s="3">
        <f t="shared" si="22"/>
        <v>0</v>
      </c>
      <c r="E34" s="3">
        <f t="shared" si="22"/>
        <v>0</v>
      </c>
      <c r="F34" s="3">
        <f t="shared" si="22"/>
        <v>0</v>
      </c>
      <c r="G34" s="3">
        <f t="shared" si="22"/>
        <v>9</v>
      </c>
      <c r="H34" s="3">
        <f t="shared" si="22"/>
        <v>13</v>
      </c>
      <c r="I34" s="3">
        <f t="shared" si="22"/>
        <v>1</v>
      </c>
      <c r="J34" s="3">
        <f t="shared" si="22"/>
        <v>14</v>
      </c>
      <c r="K34" s="3">
        <f t="shared" si="22"/>
        <v>3</v>
      </c>
      <c r="L34" s="3">
        <f t="shared" si="22"/>
        <v>0</v>
      </c>
      <c r="M34" s="3">
        <f t="shared" si="22"/>
        <v>0</v>
      </c>
      <c r="N34" s="3">
        <f t="shared" si="22"/>
        <v>4</v>
      </c>
      <c r="O34" s="3">
        <f t="shared" si="22"/>
        <v>4</v>
      </c>
      <c r="P34" s="3">
        <f t="shared" si="22"/>
        <v>2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customFormat="1" x14ac:dyDescent="0.25">
      <c r="A35" s="51" t="s">
        <v>42</v>
      </c>
      <c r="B35" s="3"/>
      <c r="C35" s="52">
        <f>C33/SUM(C33:C34)</f>
        <v>1</v>
      </c>
      <c r="D35" s="52">
        <f t="shared" ref="D35:P35" si="23">D33/SUM(D33:D34)</f>
        <v>1</v>
      </c>
      <c r="E35" s="52">
        <f t="shared" si="23"/>
        <v>1</v>
      </c>
      <c r="F35" s="52">
        <f t="shared" si="23"/>
        <v>1</v>
      </c>
      <c r="G35" s="52">
        <f t="shared" si="23"/>
        <v>0.52631578947368418</v>
      </c>
      <c r="H35" s="52">
        <f t="shared" si="23"/>
        <v>0.31578947368421051</v>
      </c>
      <c r="I35" s="52">
        <f t="shared" si="23"/>
        <v>0.94736842105263153</v>
      </c>
      <c r="J35" s="52">
        <f t="shared" si="23"/>
        <v>0.26315789473684209</v>
      </c>
      <c r="K35" s="52">
        <f t="shared" si="23"/>
        <v>0.84210526315789469</v>
      </c>
      <c r="L35" s="52">
        <f t="shared" si="23"/>
        <v>1</v>
      </c>
      <c r="M35" s="52">
        <f t="shared" si="23"/>
        <v>1</v>
      </c>
      <c r="N35" s="52">
        <f t="shared" si="23"/>
        <v>0.78947368421052633</v>
      </c>
      <c r="O35" s="52">
        <f t="shared" si="23"/>
        <v>0.78947368421052633</v>
      </c>
      <c r="P35" s="52">
        <f t="shared" si="23"/>
        <v>0.9</v>
      </c>
      <c r="Q35" s="52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7" spans="1:40" s="50" customFormat="1" x14ac:dyDescent="0.25">
      <c r="A37" s="48" t="s">
        <v>23</v>
      </c>
      <c r="B37" s="49">
        <f>SUM(R31:AE31)</f>
        <v>10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</row>
  </sheetData>
  <conditionalFormatting sqref="C3:C15 C17:C24">
    <cfRule type="cellIs" dxfId="206" priority="17" operator="notEqual">
      <formula>$C$27</formula>
    </cfRule>
  </conditionalFormatting>
  <conditionalFormatting sqref="D3:D24">
    <cfRule type="cellIs" dxfId="205" priority="18" operator="notEqual">
      <formula>$D$27</formula>
    </cfRule>
  </conditionalFormatting>
  <conditionalFormatting sqref="E3:E24">
    <cfRule type="cellIs" dxfId="204" priority="19" operator="notEqual">
      <formula>$E$27</formula>
    </cfRule>
  </conditionalFormatting>
  <conditionalFormatting sqref="F3:F24">
    <cfRule type="cellIs" dxfId="203" priority="20" operator="notEqual">
      <formula>$F$27</formula>
    </cfRule>
  </conditionalFormatting>
  <conditionalFormatting sqref="G3:G24">
    <cfRule type="cellIs" dxfId="202" priority="21" operator="notEqual">
      <formula>$G$27</formula>
    </cfRule>
  </conditionalFormatting>
  <conditionalFormatting sqref="H3:H24">
    <cfRule type="cellIs" dxfId="201" priority="22" operator="notEqual">
      <formula>$H$27</formula>
    </cfRule>
  </conditionalFormatting>
  <conditionalFormatting sqref="I3:I24">
    <cfRule type="cellIs" dxfId="200" priority="23" operator="notEqual">
      <formula>$I$27</formula>
    </cfRule>
  </conditionalFormatting>
  <conditionalFormatting sqref="J3:J15 J17:J24">
    <cfRule type="cellIs" dxfId="199" priority="24" operator="notEqual">
      <formula>$J$27</formula>
    </cfRule>
  </conditionalFormatting>
  <conditionalFormatting sqref="K3:K24">
    <cfRule type="cellIs" dxfId="198" priority="25" operator="notEqual">
      <formula>$K$27</formula>
    </cfRule>
  </conditionalFormatting>
  <conditionalFormatting sqref="L3:L24">
    <cfRule type="cellIs" dxfId="197" priority="26" operator="notEqual">
      <formula>$L$27</formula>
    </cfRule>
  </conditionalFormatting>
  <conditionalFormatting sqref="M3:M24">
    <cfRule type="cellIs" dxfId="196" priority="27" operator="notEqual">
      <formula>$M$27</formula>
    </cfRule>
  </conditionalFormatting>
  <conditionalFormatting sqref="N3:N15 N17:N24">
    <cfRule type="cellIs" dxfId="195" priority="28" operator="notEqual">
      <formula>$N$27</formula>
    </cfRule>
  </conditionalFormatting>
  <conditionalFormatting sqref="O3:O15 O17:O24">
    <cfRule type="cellIs" dxfId="194" priority="29" operator="notEqual">
      <formula>$O$27</formula>
    </cfRule>
  </conditionalFormatting>
  <conditionalFormatting sqref="P3:P24">
    <cfRule type="cellIs" dxfId="193" priority="30" operator="notEqual">
      <formula>$P$27</formula>
    </cfRule>
  </conditionalFormatting>
  <conditionalFormatting sqref="C25">
    <cfRule type="cellIs" dxfId="192" priority="1" operator="notEqual">
      <formula>$C$27</formula>
    </cfRule>
  </conditionalFormatting>
  <conditionalFormatting sqref="D25">
    <cfRule type="cellIs" dxfId="191" priority="2" operator="notEqual">
      <formula>$D$27</formula>
    </cfRule>
  </conditionalFormatting>
  <conditionalFormatting sqref="E25">
    <cfRule type="cellIs" dxfId="190" priority="3" operator="notEqual">
      <formula>$E$27</formula>
    </cfRule>
  </conditionalFormatting>
  <conditionalFormatting sqref="F25">
    <cfRule type="cellIs" dxfId="189" priority="4" operator="notEqual">
      <formula>$F$27</formula>
    </cfRule>
  </conditionalFormatting>
  <conditionalFormatting sqref="G25">
    <cfRule type="cellIs" dxfId="188" priority="5" operator="notEqual">
      <formula>$G$27</formula>
    </cfRule>
  </conditionalFormatting>
  <conditionalFormatting sqref="H25">
    <cfRule type="cellIs" dxfId="187" priority="6" operator="notEqual">
      <formula>$H$27</formula>
    </cfRule>
  </conditionalFormatting>
  <conditionalFormatting sqref="I25">
    <cfRule type="cellIs" dxfId="186" priority="7" operator="notEqual">
      <formula>$I$27</formula>
    </cfRule>
  </conditionalFormatting>
  <conditionalFormatting sqref="J25">
    <cfRule type="cellIs" dxfId="185" priority="8" operator="notEqual">
      <formula>$J$27</formula>
    </cfRule>
  </conditionalFormatting>
  <conditionalFormatting sqref="K25">
    <cfRule type="cellIs" dxfId="184" priority="9" operator="notEqual">
      <formula>$K$27</formula>
    </cfRule>
  </conditionalFormatting>
  <conditionalFormatting sqref="L25">
    <cfRule type="cellIs" dxfId="183" priority="10" operator="notEqual">
      <formula>$L$27</formula>
    </cfRule>
  </conditionalFormatting>
  <conditionalFormatting sqref="M25">
    <cfRule type="cellIs" dxfId="182" priority="11" operator="notEqual">
      <formula>$M$27</formula>
    </cfRule>
  </conditionalFormatting>
  <conditionalFormatting sqref="N25">
    <cfRule type="cellIs" dxfId="181" priority="12" operator="notEqual">
      <formula>$N$27</formula>
    </cfRule>
  </conditionalFormatting>
  <conditionalFormatting sqref="O25">
    <cfRule type="cellIs" dxfId="180" priority="13" operator="notEqual">
      <formula>$O$27</formula>
    </cfRule>
  </conditionalFormatting>
  <conditionalFormatting sqref="P25">
    <cfRule type="cellIs" dxfId="179" priority="14" operator="notEqual">
      <formula>$P$27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Rank2007</vt:lpstr>
      <vt:lpstr>Weeks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W15</vt:lpstr>
      <vt:lpstr>W16</vt:lpstr>
      <vt:lpstr>W17</vt:lpstr>
      <vt:lpstr>W18</vt:lpstr>
    </vt:vector>
  </TitlesOfParts>
  <Company>Cook Children's Health Care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Seamands</dc:creator>
  <cp:lastModifiedBy>Jorden Seamands</cp:lastModifiedBy>
  <cp:lastPrinted>2019-12-12T22:48:24Z</cp:lastPrinted>
  <dcterms:created xsi:type="dcterms:W3CDTF">2014-09-08T14:26:17Z</dcterms:created>
  <dcterms:modified xsi:type="dcterms:W3CDTF">2024-05-13T19:22:06Z</dcterms:modified>
</cp:coreProperties>
</file>